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codeName="ThisWorkbook"/>
  <mc:AlternateContent xmlns:mc="http://schemas.openxmlformats.org/markup-compatibility/2006">
    <mc:Choice Requires="x15">
      <x15ac:absPath xmlns:x15ac="http://schemas.microsoft.com/office/spreadsheetml/2010/11/ac" url="C:\Box\薬務課\N_薬事・温泉\11_補助金\02_薬局物価・賃上げ対策事業\R08\07_実績報告様式案\04_記載例作成\"/>
    </mc:Choice>
  </mc:AlternateContent>
  <xr:revisionPtr revIDLastSave="0" documentId="13_ncr:1_{5C105E3B-F19C-46FC-8503-419F83ACAC3D}" xr6:coauthVersionLast="47" xr6:coauthVersionMax="47" xr10:uidLastSave="{00000000-0000-0000-0000-000000000000}"/>
  <bookViews>
    <workbookView xWindow="-30" yWindow="-16320" windowWidth="29040" windowHeight="15720" tabRatio="813" firstSheet="1" activeTab="3"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都道府県リスト" sheetId="62" state="hidden" r:id="rId5"/>
  </sheets>
  <definedNames>
    <definedName name="_xlnm._FilterDatabase" localSheetId="1" hidden="1">'【総額及び平均額】賃上げ支援事業実績報告書（法人単位）'!$A$11:$R$27</definedName>
    <definedName name="_xlnm._FilterDatabase" localSheetId="3" hidden="1">'別紙（2.0％超部分算定シート）（法人単位）'!$A$3:$L$4</definedName>
    <definedName name="_xlnm.Print_Area" localSheetId="1">'【総額及び平均額】賃上げ支援事業実績報告書（法人単位）'!$A$1:$G$32</definedName>
    <definedName name="_xlnm.Print_Area" localSheetId="2">'対象施設報告シート（法人単位）'!$A$1:$G$103</definedName>
    <definedName name="_xlnm.Print_Area" localSheetId="3">'別紙（2.0％超部分算定シート）（法人単位）'!$A$1:$I$7</definedName>
    <definedName name="_xlnm.Print_Area">#REF!</definedName>
    <definedName name="_xlnm.Print_Titles" localSheetId="1">'【総額及び平均額】賃上げ支援事業実績報告書（法人単位）'!$1:$10</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23" l="1"/>
  <c r="I4" i="123"/>
  <c r="D5" i="123"/>
  <c r="E5" i="123" s="1"/>
  <c r="D4" i="123"/>
  <c r="E4" i="123" s="1"/>
  <c r="G15" i="122" l="1"/>
  <c r="A3" i="125" l="1"/>
  <c r="E4" i="122" s="1"/>
  <c r="G19" i="122"/>
  <c r="G20" i="122"/>
  <c r="G21" i="122"/>
  <c r="G22" i="122"/>
  <c r="G24" i="122"/>
  <c r="G25" i="122"/>
  <c r="G26" i="122"/>
  <c r="G27" i="122"/>
  <c r="G29" i="122"/>
  <c r="G30" i="122"/>
  <c r="G31" i="122"/>
  <c r="G32" i="122"/>
  <c r="G16" i="122" l="1"/>
  <c r="G13" i="122"/>
  <c r="M5" i="125"/>
  <c r="N5" i="125" s="1"/>
  <c r="M6" i="125"/>
  <c r="M7" i="125"/>
  <c r="M8" i="125"/>
  <c r="N8" i="125" s="1"/>
  <c r="M9" i="125"/>
  <c r="M10" i="125"/>
  <c r="M11" i="125"/>
  <c r="N11" i="125" s="1"/>
  <c r="M12" i="125"/>
  <c r="N12" i="125" s="1"/>
  <c r="M13" i="125"/>
  <c r="N13" i="125" s="1"/>
  <c r="M14" i="125"/>
  <c r="N14" i="125" s="1"/>
  <c r="M15" i="125"/>
  <c r="N15" i="125" s="1"/>
  <c r="M16" i="125"/>
  <c r="N16" i="125" s="1"/>
  <c r="M17" i="125"/>
  <c r="M18" i="125"/>
  <c r="M19" i="125"/>
  <c r="M20" i="125"/>
  <c r="M21" i="125"/>
  <c r="M22" i="125"/>
  <c r="M23" i="125"/>
  <c r="M24" i="125"/>
  <c r="N24" i="125" s="1"/>
  <c r="M25" i="125"/>
  <c r="N25" i="125" s="1"/>
  <c r="M26" i="125"/>
  <c r="N26" i="125" s="1"/>
  <c r="M27" i="125"/>
  <c r="N27" i="125" s="1"/>
  <c r="M28" i="125"/>
  <c r="N28" i="125" s="1"/>
  <c r="M29" i="125"/>
  <c r="M30" i="125"/>
  <c r="M31" i="125"/>
  <c r="M32" i="125"/>
  <c r="M33" i="125"/>
  <c r="M34" i="125"/>
  <c r="M35" i="125"/>
  <c r="M36" i="125"/>
  <c r="N36" i="125" s="1"/>
  <c r="M37" i="125"/>
  <c r="N37" i="125" s="1"/>
  <c r="M38" i="125"/>
  <c r="N38" i="125" s="1"/>
  <c r="M39" i="125"/>
  <c r="N39" i="125" s="1"/>
  <c r="M40" i="125"/>
  <c r="N40" i="125" s="1"/>
  <c r="M41" i="125"/>
  <c r="M42" i="125"/>
  <c r="M43" i="125"/>
  <c r="M44" i="125"/>
  <c r="M45" i="125"/>
  <c r="M46" i="125"/>
  <c r="M47" i="125"/>
  <c r="M48" i="125"/>
  <c r="N48" i="125" s="1"/>
  <c r="M49" i="125"/>
  <c r="N49" i="125" s="1"/>
  <c r="M50" i="125"/>
  <c r="N50" i="125" s="1"/>
  <c r="M51" i="125"/>
  <c r="N51" i="125" s="1"/>
  <c r="M52" i="125"/>
  <c r="N52" i="125" s="1"/>
  <c r="M53" i="125"/>
  <c r="M54" i="125"/>
  <c r="M55" i="125"/>
  <c r="M56" i="125"/>
  <c r="M57" i="125"/>
  <c r="M58" i="125"/>
  <c r="M59" i="125"/>
  <c r="M60" i="125"/>
  <c r="N60" i="125" s="1"/>
  <c r="M61" i="125"/>
  <c r="N61" i="125" s="1"/>
  <c r="M62" i="125"/>
  <c r="N62" i="125" s="1"/>
  <c r="M63" i="125"/>
  <c r="N63" i="125" s="1"/>
  <c r="M64" i="125"/>
  <c r="N64" i="125" s="1"/>
  <c r="M65" i="125"/>
  <c r="M66" i="125"/>
  <c r="M67" i="125"/>
  <c r="M68" i="125"/>
  <c r="M69" i="125"/>
  <c r="M70" i="125"/>
  <c r="M71" i="125"/>
  <c r="M72" i="125"/>
  <c r="N72" i="125" s="1"/>
  <c r="M73" i="125"/>
  <c r="N73" i="125" s="1"/>
  <c r="M74" i="125"/>
  <c r="N74" i="125" s="1"/>
  <c r="M75" i="125"/>
  <c r="N75" i="125" s="1"/>
  <c r="M76" i="125"/>
  <c r="N76" i="125" s="1"/>
  <c r="M77" i="125"/>
  <c r="M78" i="125"/>
  <c r="M79" i="125"/>
  <c r="M80" i="125"/>
  <c r="M81" i="125"/>
  <c r="M82" i="125"/>
  <c r="M83" i="125"/>
  <c r="M84" i="125"/>
  <c r="N84" i="125" s="1"/>
  <c r="M85" i="125"/>
  <c r="N85" i="125" s="1"/>
  <c r="M86" i="125"/>
  <c r="N86" i="125" s="1"/>
  <c r="M87" i="125"/>
  <c r="N87" i="125" s="1"/>
  <c r="M88" i="125"/>
  <c r="N88" i="125" s="1"/>
  <c r="M89" i="125"/>
  <c r="M90" i="125"/>
  <c r="N90" i="125" s="1"/>
  <c r="M91" i="125"/>
  <c r="M92" i="125"/>
  <c r="M93" i="125"/>
  <c r="M94" i="125"/>
  <c r="M95" i="125"/>
  <c r="N95" i="125" s="1"/>
  <c r="M96" i="125"/>
  <c r="N96" i="125" s="1"/>
  <c r="M97" i="125"/>
  <c r="N97" i="125" s="1"/>
  <c r="M98" i="125"/>
  <c r="N98" i="125" s="1"/>
  <c r="M99" i="125"/>
  <c r="N99" i="125" s="1"/>
  <c r="M100" i="125"/>
  <c r="N100" i="125" s="1"/>
  <c r="M101" i="125"/>
  <c r="M102" i="125"/>
  <c r="N102" i="125" s="1"/>
  <c r="M4" i="125"/>
  <c r="N4" i="125" s="1"/>
  <c r="M3" i="125"/>
  <c r="N3" i="125" s="1"/>
  <c r="N6" i="125"/>
  <c r="N7" i="125"/>
  <c r="N9" i="125"/>
  <c r="N10" i="125"/>
  <c r="N17" i="125"/>
  <c r="N18" i="125"/>
  <c r="N19" i="125"/>
  <c r="N20" i="125"/>
  <c r="N21" i="125"/>
  <c r="N22" i="125"/>
  <c r="N23" i="125"/>
  <c r="N29" i="125"/>
  <c r="N30" i="125"/>
  <c r="N31" i="125"/>
  <c r="N32" i="125"/>
  <c r="N33" i="125"/>
  <c r="N34" i="125"/>
  <c r="N35" i="125"/>
  <c r="N41" i="125"/>
  <c r="N42" i="125"/>
  <c r="N43" i="125"/>
  <c r="N44" i="125"/>
  <c r="N45" i="125"/>
  <c r="N46" i="125"/>
  <c r="N47" i="125"/>
  <c r="N53" i="125"/>
  <c r="N54" i="125"/>
  <c r="N55" i="125"/>
  <c r="N56" i="125"/>
  <c r="N57" i="125"/>
  <c r="N58" i="125"/>
  <c r="N59" i="125"/>
  <c r="N65" i="125"/>
  <c r="N66" i="125"/>
  <c r="N67" i="125"/>
  <c r="N68" i="125"/>
  <c r="N69" i="125"/>
  <c r="N70" i="125"/>
  <c r="N71" i="125"/>
  <c r="N77" i="125"/>
  <c r="N78" i="125"/>
  <c r="N79" i="125"/>
  <c r="N80" i="125"/>
  <c r="N81" i="125"/>
  <c r="N82" i="125"/>
  <c r="N83" i="125"/>
  <c r="N89" i="125"/>
  <c r="N91" i="125"/>
  <c r="N92" i="125"/>
  <c r="N93" i="125"/>
  <c r="N94" i="125"/>
  <c r="N101" i="125"/>
  <c r="N103" i="125" l="1"/>
  <c r="G103" i="125" s="1"/>
  <c r="E103" i="125"/>
  <c r="G6" i="122" s="1"/>
  <c r="G14" i="122"/>
  <c r="G12" i="122"/>
  <c r="G3" i="122" s="1"/>
  <c r="G5" i="122" s="1"/>
  <c r="G7" i="122" l="1"/>
  <c r="G8" i="122" l="1"/>
  <c r="G9" i="122" s="1"/>
  <c r="E9" i="122" s="1"/>
  <c r="E6" i="122" l="1"/>
  <c r="D3" i="98"/>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1" authorId="0" shapeId="0" xr:uid="{17BB88AE-80FF-4B80-9EE7-9B7E30F948CE}">
      <text>
        <r>
          <rPr>
            <b/>
            <sz val="9"/>
            <color indexed="81"/>
            <rFont val="MS P ゴシック"/>
            <family val="3"/>
            <charset val="128"/>
          </rPr>
          <t>「③月数の期間中における対象職員数の延べ人数」÷「③月数」</t>
        </r>
      </text>
    </comment>
    <comment ref="C11" authorId="0" shapeId="0" xr:uid="{FC0866DB-B95E-4132-8A3E-2EA6AF9BD0FD}">
      <text>
        <r>
          <rPr>
            <b/>
            <sz val="9"/>
            <color indexed="81"/>
            <rFont val="MS P ゴシック"/>
            <family val="3"/>
            <charset val="128"/>
          </rPr>
          <t>③の期間中における賃金改善の総額÷対象職員数の延べ人数で算出可能</t>
        </r>
      </text>
    </comment>
  </commentList>
</comments>
</file>

<file path=xl/sharedStrings.xml><?xml version="1.0" encoding="utf-8"?>
<sst xmlns="http://schemas.openxmlformats.org/spreadsheetml/2006/main" count="594" uniqueCount="175">
  <si>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</si>
  <si>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</si>
  <si>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</si>
  <si>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</si>
  <si>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</si>
  <si>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</si>
  <si>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</si>
  <si>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</si>
  <si>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</si>
  <si>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</si>
  <si>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</si>
  <si>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</si>
  <si>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</si>
  <si>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</si>
  <si>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</si>
  <si>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</si>
  <si>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</si>
  <si>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</si>
  <si>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</si>
  <si>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</si>
  <si>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</si>
  <si>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</si>
  <si>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</si>
  <si>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</si>
  <si>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</si>
  <si>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</si>
  <si>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</si>
  <si>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</si>
  <si>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</si>
  <si>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</si>
  <si>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</si>
  <si>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</si>
  <si>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</si>
  <si>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</si>
  <si>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</si>
  <si>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</si>
  <si>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</si>
  <si>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</si>
  <si>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</si>
  <si>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</si>
  <si>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</si>
  <si>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</si>
  <si>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</si>
  <si>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</si>
  <si>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</si>
  <si>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</si>
  <si>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</si>
  <si>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</si>
  <si>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</si>
  <si>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</si>
  <si>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（記載要領）</t>
    <rPh sb="1" eb="3">
      <t>キサイ</t>
    </rPh>
    <rPh sb="3" eb="5">
      <t>ヨウリョウ</t>
    </rPh>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</si>
  <si>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</si>
  <si>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</si>
  <si>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</si>
  <si>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</si>
  <si>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</si>
  <si>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</si>
  <si>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</si>
  <si>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</si>
  <si>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</si>
  <si>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</si>
  <si>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交付確定額</t>
    <rPh sb="0" eb="2">
      <t>コウフ</t>
    </rPh>
    <rPh sb="2" eb="5">
      <t>カクテイガク</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</si>
  <si>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</si>
  <si>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</si>
  <si>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</si>
  <si>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</si>
  <si>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</si>
  <si>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</si>
  <si>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</si>
  <si>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</si>
  <si>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</si>
  <si>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</si>
  <si>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</si>
  <si>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</si>
  <si>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</si>
  <si>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</si>
  <si>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</si>
  <si>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</si>
  <si>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</si>
  <si>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</si>
  <si>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</si>
  <si>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</si>
  <si>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</si>
  <si>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</si>
  <si>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</si>
  <si>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</si>
  <si>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</si>
  <si>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</si>
  <si>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</si>
  <si>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</si>
  <si>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</si>
  <si>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</si>
  <si>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</si>
  <si>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</si>
  <si>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</si>
  <si>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</si>
  <si>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</si>
  <si>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</si>
  <si>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</si>
  <si>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</si>
  <si>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</si>
  <si>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</si>
  <si>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</si>
  <si>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</si>
  <si>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</si>
  <si>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</si>
  <si>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</si>
  <si>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</si>
  <si>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</si>
  <si>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②月額または
月額換算額</t>
    <rPh sb="1" eb="3">
      <t>ゲツガク</t>
    </rPh>
    <rPh sb="7" eb="9">
      <t>ゲツガク</t>
    </rPh>
    <rPh sb="9" eb="11">
      <t>カンサン</t>
    </rPh>
    <rPh sb="11" eb="12">
      <t>ガク</t>
    </rPh>
    <phoneticPr fontId="35"/>
  </si>
  <si>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</si>
  <si>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❶：賃金改善の総額（自動計算）</t>
    <rPh sb="2" eb="4">
      <t>チンギン</t>
    </rPh>
    <rPh sb="4" eb="6">
      <t>カイゼン</t>
    </rPh>
    <rPh sb="7" eb="9">
      <t>ソウガク</t>
    </rPh>
    <rPh sb="10" eb="12">
      <t>ジドウ</t>
    </rPh>
    <rPh sb="12" eb="14">
      <t>ケイサン</t>
    </rPh>
    <phoneticPr fontId="35"/>
  </si>
  <si>
    <t>賃金改善の総額
（自動計算）</t>
    <rPh sb="9" eb="11">
      <t>ジドウ</t>
    </rPh>
    <rPh sb="11" eb="13">
      <t>ケイサン</t>
    </rPh>
    <phoneticPr fontId="35"/>
  </si>
  <si>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</si>
  <si>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</si>
  <si>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</si>
  <si>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</si>
  <si>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</si>
  <si>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</si>
  <si>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</si>
  <si>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</si>
  <si>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</si>
  <si>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</si>
  <si>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</si>
  <si>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</si>
  <si>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</si>
  <si>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施設数（自動計算）</t>
    <rPh sb="0" eb="3">
      <t>シセツスウ</t>
    </rPh>
    <rPh sb="4" eb="6">
      <t>ジドウ</t>
    </rPh>
    <rPh sb="6" eb="8">
      <t>ケイサン</t>
    </rPh>
    <phoneticPr fontId="35"/>
  </si>
  <si>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5"/>
  </si>
  <si>
    <t>②月額または
月額換算額</t>
    <rPh sb="1" eb="3">
      <t>ゲツガク</t>
    </rPh>
    <phoneticPr fontId="35"/>
  </si>
  <si>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</si>
  <si>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</si>
  <si>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t>　基本給の引き上げ</t>
    <rPh sb="1" eb="4">
      <t>キホンキュウ</t>
    </rPh>
    <rPh sb="5" eb="6">
      <t>ヒ</t>
    </rPh>
    <rPh sb="7" eb="8">
      <t>ア</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</si>
  <si>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</si>
  <si>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t>　一時金または特別手当</t>
    <rPh sb="1" eb="4">
      <t>イチジキン</t>
    </rPh>
    <rPh sb="7" eb="9">
      <t>トクベツ</t>
    </rPh>
    <rPh sb="9" eb="11">
      <t>テアテ</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</si>
  <si>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</si>
  <si>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t>○</t>
    <phoneticPr fontId="35"/>
  </si>
  <si>
    <t>×</t>
    <phoneticPr fontId="35"/>
  </si>
  <si>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5"/>
  </si>
  <si>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</si>
  <si>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6"/>
  </si>
  <si>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5"/>
  </si>
  <si>
    <t>薬局名称</t>
    <rPh sb="0" eb="2">
      <t>ヤッキョク</t>
    </rPh>
    <rPh sb="2" eb="4">
      <t>メイショウ</t>
    </rPh>
    <phoneticPr fontId="35"/>
  </si>
  <si>
    <t>薬局所在地</t>
    <rPh sb="0" eb="2">
      <t>ヤッキョク</t>
    </rPh>
    <rPh sb="2" eb="5">
      <t>ショザイチ</t>
    </rPh>
    <phoneticPr fontId="35"/>
  </si>
  <si>
    <t>届出有</t>
    <rPh sb="0" eb="2">
      <t>トドケデ</t>
    </rPh>
    <rPh sb="2" eb="3">
      <t>ア</t>
    </rPh>
    <phoneticPr fontId="35"/>
  </si>
  <si>
    <t>届出無</t>
    <rPh sb="0" eb="2">
      <t>トドケデ</t>
    </rPh>
    <rPh sb="2" eb="3">
      <t>ナ</t>
    </rPh>
    <phoneticPr fontId="35"/>
  </si>
  <si>
    <t>レ</t>
    <phoneticPr fontId="35"/>
  </si>
  <si>
    <t>別紙のとおり</t>
    <rPh sb="0" eb="2">
      <t>ベッシ</t>
    </rPh>
    <phoneticPr fontId="35"/>
  </si>
  <si>
    <t>❸：賃上げ支援事業の支給額（対象施設報告シートから自動転記）</t>
    <rPh sb="2" eb="4">
      <t>チンア</t>
    </rPh>
    <rPh sb="5" eb="7">
      <t>シエン</t>
    </rPh>
    <rPh sb="7" eb="9">
      <t>ジギョウ</t>
    </rPh>
    <rPh sb="10" eb="13">
      <t>シキュウガク</t>
    </rPh>
    <rPh sb="14" eb="16">
      <t>タイショウ</t>
    </rPh>
    <rPh sb="16" eb="18">
      <t>シセツ</t>
    </rPh>
    <rPh sb="18" eb="20">
      <t>ホウコク</t>
    </rPh>
    <rPh sb="25" eb="27">
      <t>ジドウ</t>
    </rPh>
    <rPh sb="27" eb="29">
      <t>テンキ</t>
    </rPh>
    <phoneticPr fontId="35"/>
  </si>
  <si>
    <t>❹：令和８年６月１日時点でベースアップ評価料を届出ることができなかった薬局分の返還額（対象施設報告シートから自動転記）</t>
    <rPh sb="2" eb="4">
      <t>レイワ</t>
    </rPh>
    <rPh sb="5" eb="6">
      <t>ネン</t>
    </rPh>
    <rPh sb="7" eb="8">
      <t>ガツ</t>
    </rPh>
    <rPh sb="9" eb="10">
      <t>ヒ</t>
    </rPh>
    <rPh sb="10" eb="12">
      <t>ジテン</t>
    </rPh>
    <rPh sb="19" eb="21">
      <t>ヒョウカ</t>
    </rPh>
    <rPh sb="21" eb="22">
      <t>リョウ</t>
    </rPh>
    <rPh sb="23" eb="25">
      <t>トドケデ</t>
    </rPh>
    <rPh sb="35" eb="37">
      <t>ヤッキョク</t>
    </rPh>
    <rPh sb="37" eb="38">
      <t>ブン</t>
    </rPh>
    <rPh sb="39" eb="42">
      <t>ヘンカンガク</t>
    </rPh>
    <rPh sb="43" eb="45">
      <t>タイショウ</t>
    </rPh>
    <rPh sb="45" eb="47">
      <t>シセツ</t>
    </rPh>
    <rPh sb="47" eb="49">
      <t>ホウコク</t>
    </rPh>
    <rPh sb="54" eb="56">
      <t>ジドウ</t>
    </rPh>
    <rPh sb="56" eb="58">
      <t>テンキ</t>
    </rPh>
    <phoneticPr fontId="35"/>
  </si>
  <si>
    <t>❸－❹－❷：返還額（千円未満切り捨て）</t>
    <rPh sb="6" eb="9">
      <t>ヘンカンガク</t>
    </rPh>
    <rPh sb="10" eb="12">
      <t>センエン</t>
    </rPh>
    <rPh sb="12" eb="14">
      <t>ミマン</t>
    </rPh>
    <rPh sb="14" eb="15">
      <t>キ</t>
    </rPh>
    <rPh sb="16" eb="17">
      <t>ス</t>
    </rPh>
    <phoneticPr fontId="35"/>
  </si>
  <si>
    <t>返還の判定</t>
    <rPh sb="0" eb="2">
      <t>ヘンカン</t>
    </rPh>
    <rPh sb="3" eb="5">
      <t>ハンテイ</t>
    </rPh>
    <phoneticPr fontId="35"/>
  </si>
  <si>
    <t>支給済み額</t>
    <rPh sb="0" eb="2">
      <t>シキュウ</t>
    </rPh>
    <rPh sb="2" eb="3">
      <t>ズ</t>
    </rPh>
    <rPh sb="4" eb="5">
      <t>ガク</t>
    </rPh>
    <phoneticPr fontId="35"/>
  </si>
  <si>
    <t>支給済み総額</t>
    <rPh sb="0" eb="2">
      <t>シキュウ</t>
    </rPh>
    <rPh sb="2" eb="3">
      <t>ズ</t>
    </rPh>
    <rPh sb="4" eb="6">
      <t>ソウガク</t>
    </rPh>
    <phoneticPr fontId="35"/>
  </si>
  <si>
    <t>令和８年６月１日時点における
ベースアップ評価料届出の有無</t>
    <rPh sb="24" eb="26">
      <t>トドケデ</t>
    </rPh>
    <rPh sb="27" eb="29">
      <t>ウム</t>
    </rPh>
    <phoneticPr fontId="35"/>
  </si>
  <si>
    <t>令和８年６月１日時点で
ベースアップ評価料を
届出ることができなかった薬局分の返還額（❹）</t>
    <rPh sb="23" eb="25">
      <t>トドケデ</t>
    </rPh>
    <rPh sb="35" eb="37">
      <t>ヤッキョク</t>
    </rPh>
    <rPh sb="37" eb="38">
      <t>ブン</t>
    </rPh>
    <rPh sb="39" eb="42">
      <t>ヘンカンガク</t>
    </rPh>
    <phoneticPr fontId="35"/>
  </si>
  <si>
    <t>別紙様式２－２（薬局）</t>
    <rPh sb="0" eb="2">
      <t>ベッシ</t>
    </rPh>
    <rPh sb="2" eb="4">
      <t>ヨウシキ</t>
    </rPh>
    <rPh sb="8" eb="10">
      <t>ヤッキョク</t>
    </rPh>
    <phoneticPr fontId="36"/>
  </si>
  <si>
    <t>別紙様式２－３（薬局）</t>
    <rPh sb="0" eb="2">
      <t>ベッシ</t>
    </rPh>
    <rPh sb="2" eb="4">
      <t>ヨウシキ</t>
    </rPh>
    <rPh sb="8" eb="10">
      <t>ヤッキョク</t>
    </rPh>
    <phoneticPr fontId="36"/>
  </si>
  <si>
    <t>令和８年６月１日以降の
賃金改善水準（直接入力）
（比較対象は給付金による
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6" eb="28">
      <t>ヒカク</t>
    </rPh>
    <rPh sb="28" eb="30">
      <t>タイショウ</t>
    </rPh>
    <rPh sb="31" eb="34">
      <t>キュウフキン</t>
    </rPh>
    <rPh sb="38" eb="40">
      <t>チンギン</t>
    </rPh>
    <rPh sb="40" eb="42">
      <t>カイゼン</t>
    </rPh>
    <rPh sb="42" eb="43">
      <t>マエ</t>
    </rPh>
    <rPh sb="44" eb="46">
      <t>スイジュン</t>
    </rPh>
    <phoneticPr fontId="35"/>
  </si>
  <si>
    <r>
      <rPr>
        <b/>
        <sz val="15"/>
        <color theme="1"/>
        <rFont val="ＭＳ Ｐゴシック"/>
        <family val="3"/>
        <charset val="128"/>
        <scheme val="minor"/>
      </rPr>
      <t>以下、給付金を活用した、個別職種の賃金改善の内容について記載してください。</t>
    </r>
    <r>
      <rPr>
        <b/>
        <sz val="15"/>
        <color rgb="FFFF0000"/>
        <rFont val="ＭＳ Ｐゴシック"/>
        <family val="3"/>
        <charset val="128"/>
        <scheme val="minor"/>
      </rPr>
      <t xml:space="preserve">
政策上の必要性から把握するものであり、補助金の交付額には影響しません。</t>
    </r>
    <r>
      <rPr>
        <b/>
        <u/>
        <sz val="15"/>
        <color rgb="FFFF0000"/>
        <rFont val="ＭＳ Ｐゴシック"/>
        <family val="3"/>
        <charset val="128"/>
        <scheme val="minor"/>
      </rPr>
      <t>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5"/>
  </si>
  <si>
    <t>左側（E列）：開設者名（法人の名称等）を記載してください。（例：株式会社○○）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4" eb="45">
      <t>レツ</t>
    </rPh>
    <rPh sb="49" eb="51">
      <t>チンギン</t>
    </rPh>
    <rPh sb="51" eb="53">
      <t>カイゼン</t>
    </rPh>
    <rPh sb="54" eb="56">
      <t>ソウガク</t>
    </rPh>
    <rPh sb="57" eb="59">
      <t>テンキ</t>
    </rPh>
    <phoneticPr fontId="35"/>
  </si>
  <si>
    <r>
      <t>左側（E列）：対象施設報告シート（法人単位）の施設数が転記されます。
右側（G列）：</t>
    </r>
    <r>
      <rPr>
        <b/>
        <u/>
        <sz val="14"/>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4"/>
        <color theme="1"/>
        <rFont val="ＭＳ Ｐゴシック"/>
        <family val="3"/>
        <charset val="128"/>
        <scheme val="minor"/>
      </rPr>
      <t>はその金額を記載してください。</t>
    </r>
    <rPh sb="0" eb="2">
      <t>ヒダリガワ</t>
    </rPh>
    <rPh sb="4" eb="5">
      <t>レツ</t>
    </rPh>
    <rPh sb="7" eb="9">
      <t>タイショウ</t>
    </rPh>
    <rPh sb="9" eb="11">
      <t>シセツ</t>
    </rPh>
    <rPh sb="11" eb="13">
      <t>ホウコク</t>
    </rPh>
    <rPh sb="17" eb="19">
      <t>ホウジン</t>
    </rPh>
    <rPh sb="19" eb="21">
      <t>タンイ</t>
    </rPh>
    <rPh sb="23" eb="26">
      <t>シセツスウ</t>
    </rPh>
    <rPh sb="27" eb="29">
      <t>テンキ</t>
    </rPh>
    <rPh sb="35" eb="37">
      <t>ミギガワ</t>
    </rPh>
    <rPh sb="39" eb="40">
      <t>レツ</t>
    </rPh>
    <rPh sb="44" eb="46">
      <t>キサイ</t>
    </rPh>
    <rPh sb="50" eb="52">
      <t>チンギン</t>
    </rPh>
    <rPh sb="52" eb="54">
      <t>カイゼン</t>
    </rPh>
    <rPh sb="55" eb="57">
      <t>ソウガク</t>
    </rPh>
    <rPh sb="65" eb="67">
      <t>ヒョウカ</t>
    </rPh>
    <rPh sb="67" eb="68">
      <t>リョウ</t>
    </rPh>
    <rPh sb="69" eb="71">
      <t>カツヨウ</t>
    </rPh>
    <rPh sb="73" eb="75">
      <t>キンガク</t>
    </rPh>
    <rPh sb="76" eb="77">
      <t>ホン</t>
    </rPh>
    <rPh sb="77" eb="80">
      <t>キュウフキン</t>
    </rPh>
    <rPh sb="80" eb="82">
      <t>イガイ</t>
    </rPh>
    <rPh sb="83" eb="85">
      <t>チンア</t>
    </rPh>
    <rPh sb="86" eb="89">
      <t>ホジョキン</t>
    </rPh>
    <rPh sb="90" eb="92">
      <t>カツヨウ</t>
    </rPh>
    <rPh sb="94" eb="96">
      <t>キンガク</t>
    </rPh>
    <rPh sb="97" eb="98">
      <t>フク</t>
    </rPh>
    <rPh sb="103" eb="105">
      <t>バアイ</t>
    </rPh>
    <rPh sb="108" eb="110">
      <t>キンガク</t>
    </rPh>
    <rPh sb="111" eb="113">
      <t>キサイ</t>
    </rPh>
    <phoneticPr fontId="35"/>
  </si>
  <si>
    <t>左側（E列）：給付金の返還の有・無が自動判定されます。　
右側（G列）：❸は「対象施設報告シート（法人単位）」から自動転記されます。</t>
    <rPh sb="0" eb="2">
      <t>ヒダリガワ</t>
    </rPh>
    <rPh sb="4" eb="5">
      <t>レツ</t>
    </rPh>
    <rPh sb="7" eb="10">
      <t>キュウフキン</t>
    </rPh>
    <rPh sb="11" eb="13">
      <t>ヘンカン</t>
    </rPh>
    <rPh sb="14" eb="15">
      <t>ア</t>
    </rPh>
    <rPh sb="16" eb="17">
      <t>ナ</t>
    </rPh>
    <rPh sb="18" eb="20">
      <t>ジドウ</t>
    </rPh>
    <rPh sb="20" eb="22">
      <t>ハンテイ</t>
    </rPh>
    <rPh sb="29" eb="31">
      <t>ミギガワ</t>
    </rPh>
    <rPh sb="33" eb="34">
      <t>レツ</t>
    </rPh>
    <rPh sb="57" eb="59">
      <t>ジドウ</t>
    </rPh>
    <rPh sb="59" eb="61">
      <t>テンキ</t>
    </rPh>
    <phoneticPr fontId="35"/>
  </si>
  <si>
    <t>右側（G列）：❹は「対象施設報告シート（法人単位）」から自動転記されます。</t>
    <phoneticPr fontId="35"/>
  </si>
  <si>
    <t>左側（E列）：別紙「対象施設報告シート（法人単位」に、給付金の申請をした薬局の令和８年６月１日時点のベースアップ評価料の届出の有無を記載してください。
右側（G列）：❶－❷が自動計算されます。</t>
    <rPh sb="7" eb="9">
      <t>ベッシ</t>
    </rPh>
    <rPh sb="10" eb="12">
      <t>タイショウ</t>
    </rPh>
    <rPh sb="12" eb="14">
      <t>シセツ</t>
    </rPh>
    <rPh sb="14" eb="16">
      <t>ホウコク</t>
    </rPh>
    <rPh sb="20" eb="22">
      <t>ホウジン</t>
    </rPh>
    <rPh sb="22" eb="24">
      <t>タンイ</t>
    </rPh>
    <rPh sb="27" eb="30">
      <t>キュウフキン</t>
    </rPh>
    <rPh sb="31" eb="33">
      <t>シンセイ</t>
    </rPh>
    <rPh sb="36" eb="38">
      <t>ヤッキョク</t>
    </rPh>
    <rPh sb="56" eb="58">
      <t>ヒョウカ</t>
    </rPh>
    <rPh sb="58" eb="59">
      <t>リョウ</t>
    </rPh>
    <rPh sb="66" eb="68">
      <t>キサイ</t>
    </rPh>
    <rPh sb="76" eb="78">
      <t>ミギガワ</t>
    </rPh>
    <rPh sb="80" eb="81">
      <t>レツ</t>
    </rPh>
    <rPh sb="87" eb="89">
      <t>ジドウ</t>
    </rPh>
    <rPh sb="89" eb="91">
      <t>ケイサン</t>
    </rPh>
    <phoneticPr fontId="35"/>
  </si>
  <si>
    <r>
      <rPr>
        <sz val="14"/>
        <color rgb="FFFF0000"/>
        <rFont val="ＭＳ Ｐゴシック"/>
        <family val="3"/>
        <charset val="128"/>
        <scheme val="minor"/>
      </rPr>
      <t>当該運用を活用した場合のみ</t>
    </r>
    <r>
      <rPr>
        <sz val="14"/>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</si>
  <si>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※なお、上記職種ごとの報告が困難な場合は当欄にまとめて記載してください。</t>
    </r>
    <phoneticPr fontId="35"/>
  </si>
  <si>
    <r>
      <t>医療機関コード
(</t>
    </r>
    <r>
      <rPr>
        <b/>
        <sz val="12"/>
        <rFont val="ＭＳ Ｐゴシック"/>
        <family val="3"/>
        <charset val="128"/>
        <scheme val="minor"/>
      </rPr>
      <t>７桁</t>
    </r>
    <r>
      <rPr>
        <sz val="12"/>
        <rFont val="ＭＳ Ｐゴシック"/>
        <family val="3"/>
        <charset val="128"/>
        <scheme val="minor"/>
      </rPr>
      <t>)</t>
    </r>
    <rPh sb="0" eb="2">
      <t>イリョウ</t>
    </rPh>
    <rPh sb="2" eb="4">
      <t>キカン</t>
    </rPh>
    <rPh sb="10" eb="11">
      <t>ケタ</t>
    </rPh>
    <phoneticPr fontId="35"/>
  </si>
  <si>
    <r>
      <t>給付金の支給を受けた薬局名
（</t>
    </r>
    <r>
      <rPr>
        <u/>
        <sz val="16"/>
        <rFont val="ＭＳ Ｐゴシック"/>
        <family val="3"/>
        <charset val="128"/>
        <scheme val="minor"/>
      </rPr>
      <t>福島県内</t>
    </r>
    <r>
      <rPr>
        <sz val="16"/>
        <rFont val="ＭＳ Ｐゴシック"/>
        <family val="3"/>
        <charset val="128"/>
        <scheme val="minor"/>
      </rPr>
      <t>の薬局のみ記載可能）</t>
    </r>
    <rPh sb="0" eb="3">
      <t>キュウフキン</t>
    </rPh>
    <rPh sb="4" eb="6">
      <t>シキュウ</t>
    </rPh>
    <rPh sb="7" eb="8">
      <t>ウ</t>
    </rPh>
    <rPh sb="10" eb="12">
      <t>ヤッキョク</t>
    </rPh>
    <rPh sb="12" eb="13">
      <t>メイ</t>
    </rPh>
    <rPh sb="13" eb="14">
      <t>ビョウメイ</t>
    </rPh>
    <rPh sb="15" eb="17">
      <t>フクシマ</t>
    </rPh>
    <rPh sb="17" eb="19">
      <t>ケンナイ</t>
    </rPh>
    <rPh sb="19" eb="21">
      <t>ドウケンナイ</t>
    </rPh>
    <rPh sb="20" eb="22">
      <t>ヤッキョク</t>
    </rPh>
    <rPh sb="24" eb="26">
      <t>キサイ</t>
    </rPh>
    <rPh sb="26" eb="28">
      <t>カノウ</t>
    </rPh>
    <rPh sb="28" eb="29">
      <t>ビョウメイ</t>
    </rPh>
    <phoneticPr fontId="35"/>
  </si>
  <si>
    <t>（※）計算方法は例えば下記の方法が考えられますが、対象とする賃金改善の内容や職員・職種の範囲は法人ごとに判断して計算いただくようお願いいたします。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ホウジン</t>
    </rPh>
    <rPh sb="52" eb="54">
      <t>ハンダン</t>
    </rPh>
    <rPh sb="56" eb="58">
      <t>ケイサン</t>
    </rPh>
    <rPh sb="65" eb="66">
      <t>ネガ</t>
    </rPh>
    <rPh sb="74" eb="75">
      <t>レイ</t>
    </rPh>
    <rPh sb="152" eb="153">
      <t>レイ</t>
    </rPh>
    <rPh sb="196" eb="197">
      <t>レイ</t>
    </rPh>
    <phoneticPr fontId="35"/>
  </si>
  <si>
    <t>左側（E列）：返還額に応じて交付確定額が自動計算されます。
右側（G列）：返還額が自動計算されます。</t>
    <rPh sb="7" eb="10">
      <t>ヘンカンガク</t>
    </rPh>
    <rPh sb="11" eb="12">
      <t>オウ</t>
    </rPh>
    <rPh sb="14" eb="16">
      <t>コウフ</t>
    </rPh>
    <rPh sb="16" eb="18">
      <t>カクテイ</t>
    </rPh>
    <rPh sb="18" eb="19">
      <t>ガク</t>
    </rPh>
    <rPh sb="20" eb="22">
      <t>ジドウ</t>
    </rPh>
    <rPh sb="22" eb="24">
      <t>ケイサン</t>
    </rPh>
    <rPh sb="37" eb="40">
      <t>ヘンカンガク</t>
    </rPh>
    <rPh sb="41" eb="43">
      <t>ジドウ</t>
    </rPh>
    <rPh sb="43" eb="45">
      <t>ケイサン</t>
    </rPh>
    <phoneticPr fontId="35"/>
  </si>
  <si>
    <r>
      <t>１名あたり平均額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1" eb="2">
      <t>メイ</t>
    </rPh>
    <rPh sb="5" eb="8">
      <t>ヘイキンガク</t>
    </rPh>
    <rPh sb="10" eb="12">
      <t>ショクイン</t>
    </rPh>
    <rPh sb="13" eb="15">
      <t>ショクシュ</t>
    </rPh>
    <rPh sb="16" eb="18">
      <t>ヤクショク</t>
    </rPh>
    <rPh sb="22" eb="23">
      <t>コト</t>
    </rPh>
    <rPh sb="25" eb="27">
      <t>バアイ</t>
    </rPh>
    <rPh sb="29" eb="31">
      <t>ソウガク</t>
    </rPh>
    <rPh sb="32" eb="33">
      <t>カ</t>
    </rPh>
    <rPh sb="39" eb="41">
      <t>タイショウ</t>
    </rPh>
    <rPh sb="41" eb="43">
      <t>ショクイン</t>
    </rPh>
    <rPh sb="43" eb="45">
      <t>ゼンイン</t>
    </rPh>
    <rPh sb="46" eb="47">
      <t>オナ</t>
    </rPh>
    <rPh sb="48" eb="50">
      <t>キンガク</t>
    </rPh>
    <rPh sb="52" eb="54">
      <t>カイゼン</t>
    </rPh>
    <rPh sb="57" eb="59">
      <t>バアイ</t>
    </rPh>
    <rPh sb="60" eb="62">
      <t>ケイサン</t>
    </rPh>
    <rPh sb="67" eb="69">
      <t>ニュウリョク</t>
    </rPh>
    <phoneticPr fontId="36"/>
  </si>
  <si>
    <t>開設者（法人の名称等）：</t>
    <phoneticPr fontId="35"/>
  </si>
  <si>
    <r>
      <t>賃金改善に係る診療報酬及び他の補助金等を受けた場合その額（</t>
    </r>
    <r>
      <rPr>
        <b/>
        <u/>
        <sz val="12"/>
        <color rgb="FFFF0000"/>
        <rFont val="ＭＳ ゴシック"/>
        <family val="3"/>
        <charset val="128"/>
      </rPr>
      <t>直接入力</t>
    </r>
    <r>
      <rPr>
        <b/>
        <u/>
        <sz val="12"/>
        <color theme="1"/>
        <rFont val="ＭＳ ゴシック"/>
        <family val="3"/>
        <charset val="128"/>
      </rPr>
      <t>）</t>
    </r>
    <rPh sb="29" eb="31">
      <t>チョクセツ</t>
    </rPh>
    <rPh sb="31" eb="33">
      <t>ニュウリョク</t>
    </rPh>
    <phoneticPr fontId="35"/>
  </si>
  <si>
    <t>返　還　額　（　千円未満切り捨て　）</t>
    <rPh sb="0" eb="1">
      <t>ヘン</t>
    </rPh>
    <rPh sb="2" eb="3">
      <t>カン</t>
    </rPh>
    <rPh sb="4" eb="5">
      <t>ガク</t>
    </rPh>
    <rPh sb="8" eb="10">
      <t>センエン</t>
    </rPh>
    <rPh sb="10" eb="12">
      <t>ミマン</t>
    </rPh>
    <rPh sb="12" eb="13">
      <t>キ</t>
    </rPh>
    <rPh sb="14" eb="15">
      <t>ス</t>
    </rPh>
    <phoneticPr fontId="35"/>
  </si>
  <si>
    <t>○○株式会社</t>
    <rPh sb="2" eb="4">
      <t>カブシキ</t>
    </rPh>
    <rPh sb="4" eb="6">
      <t>カイシャ</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</si>
</sst>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7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4"/>
      <name val="ＭＳ Ｐゴシック"/>
      <family val="3"/>
      <charset val="128"/>
      <scheme val="minor"/>
    </font>
    <font>
      <b/>
      <u/>
      <sz val="12"/>
      <name val="ＭＳ ゴシック"/>
      <family val="3"/>
      <charset val="128"/>
    </font>
    <font>
      <b/>
      <u/>
      <sz val="20"/>
      <name val="ＭＳ ゴシック"/>
      <family val="3"/>
      <charset val="128"/>
    </font>
    <font>
      <b/>
      <sz val="15"/>
      <color rgb="FFFF0000"/>
      <name val="ＭＳ Ｐゴシック"/>
      <family val="3"/>
      <charset val="128"/>
      <scheme val="minor"/>
    </font>
    <font>
      <b/>
      <sz val="15"/>
      <color theme="1"/>
      <name val="ＭＳ Ｐゴシック"/>
      <family val="3"/>
      <charset val="128"/>
      <scheme val="minor"/>
    </font>
    <font>
      <b/>
      <u/>
      <sz val="15"/>
      <color rgb="FFFF0000"/>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u/>
      <sz val="14"/>
      <color theme="1"/>
      <name val="ＭＳ Ｐゴシック"/>
      <family val="3"/>
      <charset val="128"/>
      <scheme val="minor"/>
    </font>
    <font>
      <b/>
      <u/>
      <sz val="14"/>
      <name val="ＭＳ ゴシック"/>
      <family val="3"/>
      <charset val="128"/>
    </font>
    <font>
      <sz val="14"/>
      <color rgb="FFFF0000"/>
      <name val="ＭＳ Ｐゴシック"/>
      <family val="3"/>
      <charset val="128"/>
      <scheme val="minor"/>
    </font>
    <font>
      <sz val="24"/>
      <color theme="1"/>
      <name val="ＭＳ Ｐゴシック"/>
      <family val="2"/>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6"/>
      <name val="ＭＳ Ｐゴシック"/>
      <family val="3"/>
      <charset val="128"/>
      <scheme val="minor"/>
    </font>
    <font>
      <u/>
      <sz val="16"/>
      <name val="ＭＳ Ｐゴシック"/>
      <family val="3"/>
      <charset val="128"/>
      <scheme val="minor"/>
    </font>
    <font>
      <b/>
      <u/>
      <sz val="14"/>
      <color theme="1"/>
      <name val="ＭＳ ゴシック"/>
      <family val="3"/>
      <charset val="128"/>
    </font>
    <font>
      <b/>
      <u/>
      <sz val="16"/>
      <color theme="1"/>
      <name val="ＭＳ ゴシック"/>
      <family val="3"/>
      <charset val="128"/>
    </font>
    <font>
      <b/>
      <u/>
      <sz val="16"/>
      <name val="ＭＳ ゴシック"/>
      <family val="3"/>
      <charset val="128"/>
    </font>
    <font>
      <b/>
      <u/>
      <sz val="28"/>
      <name val="ＭＳ ゴシック"/>
      <family val="3"/>
      <charset val="128"/>
    </font>
    <font>
      <sz val="28"/>
      <name val="ＭＳ Ｐゴシック"/>
      <family val="3"/>
      <charset val="128"/>
      <scheme val="minor"/>
    </font>
    <font>
      <b/>
      <u/>
      <sz val="12"/>
      <color rgb="FFFF0000"/>
      <name val="ＭＳ ゴシック"/>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s>
  <borders count="4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style="thin">
        <color indexed="64"/>
      </right>
      <top style="thin">
        <color indexed="64"/>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cellStyleXfs>
  <cellXfs count="145">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44"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44" fillId="0" borderId="0" xfId="69" applyFont="1" applyAlignment="1">
      <alignment horizontal="center" vertical="center"/>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176" fontId="45" fillId="36" borderId="0" xfId="69" applyNumberFormat="1" applyFont="1" applyFill="1" applyAlignment="1" applyProtection="1">
      <alignment horizontal="right"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8" fontId="30" fillId="0" borderId="5" xfId="71" applyNumberFormat="1" applyFont="1" applyBorder="1" applyAlignment="1">
      <alignment horizontal="center" vertical="center" wrapText="1"/>
    </xf>
    <xf numFmtId="176" fontId="30" fillId="0" borderId="5" xfId="71" applyNumberFormat="1" applyFont="1" applyBorder="1" applyAlignment="1">
      <alignment horizontal="center" vertical="center" wrapText="1"/>
    </xf>
    <xf numFmtId="176" fontId="30" fillId="35" borderId="5" xfId="71" applyNumberFormat="1" applyFont="1" applyFill="1" applyBorder="1" applyAlignment="1">
      <alignment horizontal="center" vertical="center" wrapText="1"/>
    </xf>
    <xf numFmtId="177" fontId="30" fillId="35" borderId="5" xfId="71" applyNumberFormat="1" applyFont="1" applyFill="1" applyBorder="1" applyAlignment="1">
      <alignment horizontal="center" vertical="center" wrapText="1"/>
    </xf>
    <xf numFmtId="176" fontId="30" fillId="0" borderId="5" xfId="69" applyNumberFormat="1" applyFont="1" applyBorder="1" applyAlignment="1">
      <alignment horizontal="center" vertical="center" wrapText="1"/>
    </xf>
    <xf numFmtId="0" fontId="6" fillId="0" borderId="0" xfId="69" applyFont="1">
      <alignment vertical="center"/>
    </xf>
    <xf numFmtId="0" fontId="30" fillId="37" borderId="5" xfId="72" applyFont="1" applyFill="1" applyBorder="1" applyAlignment="1">
      <alignment vertical="center" wrapText="1"/>
    </xf>
    <xf numFmtId="0" fontId="5" fillId="0" borderId="0" xfId="72">
      <alignment vertical="center"/>
    </xf>
    <xf numFmtId="180" fontId="30" fillId="35" borderId="5" xfId="71" applyNumberFormat="1" applyFont="1" applyFill="1" applyBorder="1" applyAlignment="1">
      <alignment horizontal="center" vertical="center" wrapText="1"/>
    </xf>
    <xf numFmtId="180" fontId="30" fillId="35" borderId="5" xfId="69" applyNumberFormat="1" applyFont="1" applyFill="1" applyBorder="1" applyAlignment="1">
      <alignment horizontal="center" vertical="center" wrapText="1"/>
    </xf>
    <xf numFmtId="0" fontId="4" fillId="0" borderId="0" xfId="69" applyFont="1" applyAlignment="1">
      <alignment vertical="center" wrapText="1"/>
    </xf>
    <xf numFmtId="0" fontId="47" fillId="0" borderId="0" xfId="0" applyFont="1">
      <alignment vertical="center"/>
    </xf>
    <xf numFmtId="0" fontId="47" fillId="0" borderId="3" xfId="0" applyFont="1" applyBorder="1">
      <alignment vertical="center"/>
    </xf>
    <xf numFmtId="0" fontId="3" fillId="0" borderId="0" xfId="69" applyFont="1" applyAlignment="1">
      <alignment vertical="center" wrapText="1"/>
    </xf>
    <xf numFmtId="0" fontId="30" fillId="0" borderId="5" xfId="69" applyFont="1" applyBorder="1" applyAlignment="1">
      <alignment horizontal="center" vertical="center" wrapText="1"/>
    </xf>
    <xf numFmtId="0" fontId="30" fillId="0" borderId="3" xfId="69" applyFont="1" applyBorder="1" applyAlignment="1">
      <alignment vertical="center" wrapText="1"/>
    </xf>
    <xf numFmtId="0" fontId="2" fillId="0" borderId="0" xfId="69" applyFont="1">
      <alignment vertical="center"/>
    </xf>
    <xf numFmtId="0" fontId="47" fillId="0" borderId="0" xfId="0" applyFont="1" applyAlignment="1">
      <alignment horizontal="center" vertical="center"/>
    </xf>
    <xf numFmtId="176" fontId="47" fillId="0" borderId="0" xfId="0" applyNumberFormat="1" applyFont="1">
      <alignment vertical="center"/>
    </xf>
    <xf numFmtId="0" fontId="47" fillId="0" borderId="5" xfId="0" applyFont="1" applyBorder="1">
      <alignment vertical="center"/>
    </xf>
    <xf numFmtId="0" fontId="45" fillId="0" borderId="0" xfId="69" applyFont="1" applyAlignment="1">
      <alignment vertical="center" wrapText="1"/>
    </xf>
    <xf numFmtId="0" fontId="49" fillId="0" borderId="0" xfId="69" applyFont="1">
      <alignment vertical="center"/>
    </xf>
    <xf numFmtId="0" fontId="50" fillId="0" borderId="0" xfId="69" applyFont="1" applyAlignment="1" applyProtection="1">
      <alignment vertical="center" wrapText="1"/>
      <protection locked="0"/>
    </xf>
    <xf numFmtId="0" fontId="50" fillId="0" borderId="0" xfId="69" applyFont="1" applyProtection="1">
      <alignment vertical="center"/>
      <protection locked="0"/>
    </xf>
    <xf numFmtId="0" fontId="51" fillId="0" borderId="32" xfId="69" applyFont="1" applyBorder="1" applyAlignment="1" applyProtection="1">
      <alignment horizontal="center" vertical="center"/>
      <protection locked="0"/>
    </xf>
    <xf numFmtId="0" fontId="55" fillId="0" borderId="0" xfId="69" applyFont="1" applyAlignment="1">
      <alignment vertical="center" wrapText="1"/>
    </xf>
    <xf numFmtId="0" fontId="56" fillId="0" borderId="0" xfId="69" applyFont="1" applyAlignment="1">
      <alignment vertical="center" wrapText="1"/>
    </xf>
    <xf numFmtId="0" fontId="56" fillId="0" borderId="0" xfId="72" applyFont="1" applyAlignment="1">
      <alignment vertical="center" wrapText="1"/>
    </xf>
    <xf numFmtId="0" fontId="60" fillId="0" borderId="0" xfId="69" applyFont="1" applyAlignment="1">
      <alignment vertical="center" wrapText="1"/>
    </xf>
    <xf numFmtId="0" fontId="61" fillId="37" borderId="3" xfId="0" applyFont="1" applyFill="1" applyBorder="1" applyAlignment="1">
      <alignment horizontal="center" vertical="center" wrapText="1"/>
    </xf>
    <xf numFmtId="0" fontId="65" fillId="37" borderId="5" xfId="0" applyFont="1" applyFill="1" applyBorder="1" applyAlignment="1">
      <alignment horizontal="center" vertical="center" wrapText="1"/>
    </xf>
    <xf numFmtId="0" fontId="62" fillId="37" borderId="5" xfId="0" applyFont="1" applyFill="1" applyBorder="1" applyAlignment="1">
      <alignment horizontal="center" vertical="center"/>
    </xf>
    <xf numFmtId="0" fontId="65" fillId="37" borderId="3" xfId="0" applyFont="1" applyFill="1" applyBorder="1" applyAlignment="1">
      <alignment horizontal="center" vertical="center"/>
    </xf>
    <xf numFmtId="0" fontId="61" fillId="0" borderId="5" xfId="0" applyFont="1" applyBorder="1" applyAlignment="1">
      <alignment horizontal="right" vertical="center"/>
    </xf>
    <xf numFmtId="176" fontId="61" fillId="0" borderId="3" xfId="0" applyNumberFormat="1" applyFont="1" applyBorder="1" applyAlignment="1">
      <alignment horizontal="right" vertical="center"/>
    </xf>
    <xf numFmtId="0" fontId="63" fillId="0" borderId="28" xfId="0" applyFont="1" applyBorder="1" applyAlignment="1">
      <alignment vertical="center" wrapText="1"/>
    </xf>
    <xf numFmtId="176" fontId="64" fillId="0" borderId="29" xfId="0" applyNumberFormat="1" applyFont="1" applyBorder="1">
      <alignment vertical="center"/>
    </xf>
    <xf numFmtId="0" fontId="49" fillId="0" borderId="0" xfId="69" applyFont="1" applyAlignment="1">
      <alignment horizontal="left" vertical="top" wrapText="1"/>
    </xf>
    <xf numFmtId="0" fontId="30" fillId="0" borderId="23" xfId="69" applyFont="1" applyBorder="1" applyAlignment="1">
      <alignment vertical="center" wrapText="1"/>
    </xf>
    <xf numFmtId="0" fontId="68" fillId="0" borderId="0" xfId="69" applyFont="1" applyAlignment="1" applyProtection="1">
      <alignment horizontal="left" vertical="center"/>
      <protection locked="0"/>
    </xf>
    <xf numFmtId="0" fontId="67" fillId="0" borderId="0" xfId="69" applyFont="1" applyProtection="1">
      <alignment vertical="center"/>
      <protection locked="0"/>
    </xf>
    <xf numFmtId="0" fontId="68" fillId="36" borderId="0" xfId="69" applyFont="1" applyFill="1" applyAlignment="1" applyProtection="1">
      <alignment horizontal="right" vertical="center"/>
      <protection locked="0"/>
    </xf>
    <xf numFmtId="0" fontId="69" fillId="36" borderId="0" xfId="69" applyFont="1" applyFill="1" applyAlignment="1" applyProtection="1">
      <alignment horizontal="right" vertical="center"/>
      <protection locked="0"/>
    </xf>
    <xf numFmtId="176" fontId="68" fillId="36" borderId="0" xfId="69" applyNumberFormat="1" applyFont="1" applyFill="1" applyAlignment="1" applyProtection="1">
      <alignment horizontal="right" vertical="center"/>
      <protection locked="0"/>
    </xf>
    <xf numFmtId="176" fontId="68" fillId="36" borderId="0" xfId="68" applyNumberFormat="1" applyFont="1" applyFill="1" applyAlignment="1" applyProtection="1">
      <alignment horizontal="right" vertical="center"/>
      <protection locked="0"/>
    </xf>
    <xf numFmtId="176" fontId="69" fillId="36" borderId="0" xfId="68" applyNumberFormat="1" applyFont="1" applyFill="1" applyAlignment="1" applyProtection="1">
      <alignment horizontal="right" vertical="center"/>
      <protection locked="0"/>
    </xf>
    <xf numFmtId="176" fontId="69" fillId="36" borderId="33" xfId="68" applyNumberFormat="1" applyFont="1" applyFill="1" applyBorder="1" applyAlignment="1" applyProtection="1">
      <alignment horizontal="right" vertical="center"/>
      <protection locked="0"/>
    </xf>
    <xf numFmtId="0" fontId="67" fillId="0" borderId="0" xfId="69" applyFont="1">
      <alignment vertical="center"/>
    </xf>
    <xf numFmtId="49" fontId="47" fillId="35" borderId="3" xfId="0" applyNumberFormat="1" applyFont="1" applyFill="1" applyBorder="1" applyAlignment="1">
      <alignment horizontal="right" vertical="center"/>
    </xf>
    <xf numFmtId="0" fontId="47" fillId="35" borderId="5" xfId="0" applyFont="1" applyFill="1" applyBorder="1" applyAlignment="1">
      <alignment horizontal="right" vertical="center"/>
    </xf>
    <xf numFmtId="176" fontId="47" fillId="35" borderId="5" xfId="0" applyNumberFormat="1" applyFont="1" applyFill="1" applyBorder="1" applyAlignment="1">
      <alignment horizontal="right" vertical="center"/>
    </xf>
    <xf numFmtId="0" fontId="47" fillId="35" borderId="5" xfId="0" applyFont="1" applyFill="1" applyBorder="1" applyAlignment="1">
      <alignment horizontal="center" vertical="center"/>
    </xf>
    <xf numFmtId="0" fontId="47" fillId="35" borderId="4" xfId="0" applyFont="1" applyFill="1" applyBorder="1" applyAlignment="1">
      <alignment horizontal="center" vertical="center"/>
    </xf>
    <xf numFmtId="0" fontId="30" fillId="0" borderId="34" xfId="69" applyFont="1" applyBorder="1" applyAlignment="1">
      <alignment vertical="center" wrapText="1"/>
    </xf>
    <xf numFmtId="0" fontId="30" fillId="37" borderId="4" xfId="72" applyFont="1" applyFill="1" applyBorder="1" applyAlignment="1">
      <alignment horizontal="center" vertical="center" wrapText="1"/>
    </xf>
    <xf numFmtId="176" fontId="30" fillId="0" borderId="34" xfId="69" applyNumberFormat="1" applyFont="1" applyBorder="1" applyAlignment="1">
      <alignment horizontal="center" vertical="center" wrapText="1"/>
    </xf>
    <xf numFmtId="0" fontId="30" fillId="0" borderId="35" xfId="69" applyFont="1" applyBorder="1" applyAlignment="1">
      <alignment vertical="center" wrapText="1"/>
    </xf>
    <xf numFmtId="0" fontId="30" fillId="0" borderId="3" xfId="69" applyFont="1" applyBorder="1" applyAlignment="1">
      <alignment vertical="top" wrapText="1"/>
    </xf>
    <xf numFmtId="0" fontId="30" fillId="37" borderId="36" xfId="72" applyFont="1" applyFill="1" applyBorder="1" applyAlignment="1">
      <alignment horizontal="center" vertical="center" wrapText="1"/>
    </xf>
    <xf numFmtId="49" fontId="47" fillId="35" borderId="3" xfId="0" applyNumberFormat="1" applyFont="1" applyFill="1" applyBorder="1" applyAlignment="1">
      <alignment horizontal="right" vertical="center" wrapText="1"/>
    </xf>
    <xf numFmtId="0" fontId="47" fillId="35" borderId="3" xfId="0" applyFont="1" applyFill="1" applyBorder="1" applyAlignment="1">
      <alignment vertical="center" wrapText="1"/>
    </xf>
    <xf numFmtId="0" fontId="47" fillId="35" borderId="5" xfId="0" applyFont="1" applyFill="1" applyBorder="1" applyAlignment="1">
      <alignment horizontal="right" vertical="center" wrapText="1"/>
    </xf>
    <xf numFmtId="10" fontId="30" fillId="0" borderId="5" xfId="71" applyNumberFormat="1" applyFont="1" applyBorder="1" applyAlignment="1">
      <alignment horizontal="center" vertical="center" wrapText="1"/>
    </xf>
    <xf numFmtId="0" fontId="45" fillId="35" borderId="0" xfId="69" applyFont="1" applyFill="1" applyAlignment="1" applyProtection="1">
      <alignment horizontal="right" vertical="center" wrapText="1"/>
      <protection locked="0"/>
    </xf>
    <xf numFmtId="176" fontId="68" fillId="35" borderId="0" xfId="68" applyNumberFormat="1" applyFont="1" applyFill="1" applyBorder="1" applyAlignment="1" applyProtection="1">
      <alignment horizontal="right" vertical="center"/>
      <protection locked="0"/>
    </xf>
    <xf numFmtId="177" fontId="30" fillId="35" borderId="37" xfId="69" applyNumberFormat="1" applyFont="1" applyFill="1" applyBorder="1" applyAlignment="1">
      <alignment horizontal="center" vertical="center" wrapText="1"/>
    </xf>
    <xf numFmtId="176" fontId="30" fillId="35" borderId="38" xfId="69" applyNumberFormat="1" applyFont="1" applyFill="1" applyBorder="1" applyAlignment="1">
      <alignment horizontal="center" vertical="center" wrapText="1"/>
    </xf>
    <xf numFmtId="180" fontId="30" fillId="35" borderId="38" xfId="69" applyNumberFormat="1" applyFont="1" applyFill="1" applyBorder="1" applyAlignment="1">
      <alignment horizontal="center" vertical="center" wrapText="1"/>
    </xf>
    <xf numFmtId="177" fontId="30" fillId="35" borderId="39" xfId="69" applyNumberFormat="1" applyFont="1" applyFill="1" applyBorder="1" applyAlignment="1">
      <alignment horizontal="center" vertical="center" wrapText="1"/>
    </xf>
    <xf numFmtId="177" fontId="30" fillId="35" borderId="40" xfId="69" applyNumberFormat="1" applyFont="1" applyFill="1" applyBorder="1" applyAlignment="1">
      <alignment horizontal="center" vertical="center" wrapText="1"/>
    </xf>
    <xf numFmtId="176" fontId="30" fillId="35" borderId="41" xfId="69" applyNumberFormat="1" applyFont="1" applyFill="1" applyBorder="1" applyAlignment="1">
      <alignment horizontal="center" vertical="center" wrapText="1"/>
    </xf>
    <xf numFmtId="179" fontId="30" fillId="35" borderId="41" xfId="69" applyNumberFormat="1" applyFont="1" applyFill="1" applyBorder="1" applyAlignment="1">
      <alignment horizontal="center" vertical="center" wrapText="1"/>
    </xf>
    <xf numFmtId="177" fontId="30" fillId="35" borderId="5" xfId="69" applyNumberFormat="1" applyFont="1" applyFill="1" applyBorder="1" applyAlignment="1">
      <alignment horizontal="center" vertical="center" wrapText="1"/>
    </xf>
    <xf numFmtId="179" fontId="30" fillId="35" borderId="5" xfId="69" applyNumberFormat="1" applyFont="1" applyFill="1" applyBorder="1" applyAlignment="1">
      <alignment horizontal="center" vertical="center" wrapText="1"/>
    </xf>
    <xf numFmtId="176" fontId="30" fillId="35" borderId="42" xfId="69" applyNumberFormat="1" applyFont="1" applyFill="1" applyBorder="1" applyAlignment="1">
      <alignment horizontal="center" vertical="center" wrapText="1"/>
    </xf>
    <xf numFmtId="180" fontId="30" fillId="35" borderId="43" xfId="69" applyNumberFormat="1" applyFont="1" applyFill="1" applyBorder="1" applyAlignment="1">
      <alignment horizontal="center" vertical="center" wrapText="1"/>
    </xf>
    <xf numFmtId="179" fontId="30" fillId="35" borderId="44" xfId="69" applyNumberFormat="1" applyFont="1" applyFill="1" applyBorder="1" applyAlignment="1">
      <alignment horizontal="center" vertical="center" wrapText="1"/>
    </xf>
    <xf numFmtId="176" fontId="30" fillId="35" borderId="43" xfId="69" applyNumberFormat="1" applyFont="1" applyFill="1" applyBorder="1" applyAlignment="1">
      <alignment horizontal="center" vertical="center" wrapText="1"/>
    </xf>
    <xf numFmtId="0" fontId="37" fillId="0" borderId="6" xfId="69" applyFont="1" applyBorder="1" applyAlignment="1">
      <alignment horizontal="left" vertical="center" wrapText="1"/>
    </xf>
    <xf numFmtId="0" fontId="37" fillId="0" borderId="6" xfId="69" applyFont="1" applyBorder="1" applyAlignment="1">
      <alignment horizontal="left" vertical="center"/>
    </xf>
    <xf numFmtId="0" fontId="30" fillId="0" borderId="3" xfId="69" applyFont="1" applyBorder="1" applyAlignment="1">
      <alignment horizontal="center" vertical="center" wrapText="1"/>
    </xf>
    <xf numFmtId="0" fontId="30" fillId="0" borderId="1" xfId="69" applyFont="1" applyBorder="1" applyAlignment="1">
      <alignment horizontal="center" vertical="center" wrapText="1"/>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4" fillId="0" borderId="27" xfId="69" applyFont="1" applyBorder="1" applyAlignment="1">
      <alignment horizontal="left" vertical="center"/>
    </xf>
    <xf numFmtId="0" fontId="12" fillId="0" borderId="19" xfId="58" applyBorder="1" applyAlignment="1">
      <alignment horizontal="center" vertical="center"/>
    </xf>
    <xf numFmtId="0" fontId="12" fillId="0" borderId="16" xfId="58" applyBorder="1" applyAlignment="1">
      <alignment horizontal="center" vertical="center"/>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52" fillId="38" borderId="3" xfId="69" applyFont="1" applyFill="1" applyBorder="1" applyAlignment="1">
      <alignment horizontal="center" vertical="center" wrapText="1"/>
    </xf>
    <xf numFmtId="0" fontId="52" fillId="38" borderId="1" xfId="69" applyFont="1" applyFill="1" applyBorder="1" applyAlignment="1">
      <alignment horizontal="center" vertical="center" wrapText="1"/>
    </xf>
    <xf numFmtId="0" fontId="52" fillId="38" borderId="2" xfId="69" applyFont="1" applyFill="1" applyBorder="1" applyAlignment="1">
      <alignment horizontal="center" vertical="center" wrapText="1"/>
    </xf>
    <xf numFmtId="0" fontId="44" fillId="0" borderId="0" xfId="69" applyFont="1" applyAlignment="1">
      <alignment horizontal="center" vertical="center" wrapText="1"/>
    </xf>
    <xf numFmtId="0" fontId="44" fillId="0" borderId="0" xfId="69" applyFont="1" applyAlignment="1">
      <alignment horizontal="center" vertical="center"/>
    </xf>
    <xf numFmtId="0" fontId="30" fillId="0" borderId="30" xfId="69" applyFont="1" applyBorder="1" applyAlignment="1">
      <alignment horizontal="center" vertical="center" wrapText="1"/>
    </xf>
    <xf numFmtId="0" fontId="30" fillId="0" borderId="31" xfId="69" applyFont="1" applyBorder="1" applyAlignment="1">
      <alignment horizontal="center" vertical="center" wrapText="1"/>
    </xf>
    <xf numFmtId="0" fontId="30" fillId="0" borderId="24" xfId="69" applyFont="1" applyBorder="1" applyAlignment="1">
      <alignment horizontal="center" vertical="center" wrapText="1"/>
    </xf>
    <xf numFmtId="0" fontId="30" fillId="0" borderId="35" xfId="69" applyFont="1" applyBorder="1" applyAlignment="1">
      <alignment horizontal="center" vertical="center" wrapText="1"/>
    </xf>
    <xf numFmtId="0" fontId="30" fillId="0" borderId="25" xfId="69" applyFont="1" applyBorder="1" applyAlignment="1">
      <alignment horizontal="center" vertical="center" wrapText="1"/>
    </xf>
    <xf numFmtId="0" fontId="30" fillId="0" borderId="2" xfId="69" applyFont="1" applyBorder="1" applyAlignment="1">
      <alignment horizontal="center" vertical="center" wrapText="1"/>
    </xf>
    <xf numFmtId="0" fontId="67" fillId="0" borderId="0" xfId="69" applyFont="1" applyAlignment="1" applyProtection="1">
      <alignment horizontal="left" vertical="center" wrapText="1"/>
      <protection locked="0"/>
    </xf>
    <xf numFmtId="0" fontId="58" fillId="0" borderId="0" xfId="69" applyFont="1" applyAlignment="1" applyProtection="1">
      <alignment vertical="center" wrapText="1"/>
      <protection locked="0"/>
    </xf>
    <xf numFmtId="0" fontId="62" fillId="0" borderId="0" xfId="0" applyFont="1">
      <alignment vertical="center"/>
    </xf>
    <xf numFmtId="0" fontId="45" fillId="0" borderId="0" xfId="69" applyFont="1" applyAlignment="1" applyProtection="1">
      <alignment horizontal="center" vertical="center"/>
      <protection locked="0"/>
    </xf>
    <xf numFmtId="0" fontId="0" fillId="0" borderId="0" xfId="0" applyAlignment="1">
      <alignment horizontal="center" vertical="center"/>
    </xf>
    <xf numFmtId="176" fontId="70" fillId="36" borderId="0" xfId="68" applyNumberFormat="1" applyFont="1" applyFill="1" applyAlignment="1" applyProtection="1">
      <alignment horizontal="center" vertical="center"/>
      <protection locked="0"/>
    </xf>
    <xf numFmtId="0" fontId="71" fillId="36" borderId="0" xfId="0" applyFont="1" applyFill="1">
      <alignment vertical="center"/>
    </xf>
    <xf numFmtId="0" fontId="65" fillId="37" borderId="3" xfId="0" applyFont="1" applyFill="1" applyBorder="1" applyAlignment="1">
      <alignment horizontal="center" vertical="center" wrapText="1"/>
    </xf>
    <xf numFmtId="0" fontId="65" fillId="37" borderId="1" xfId="0" applyFont="1" applyFill="1" applyBorder="1" applyAlignment="1">
      <alignment horizontal="center" vertical="center" wrapText="1"/>
    </xf>
    <xf numFmtId="0" fontId="65" fillId="37" borderId="2" xfId="0" applyFont="1" applyFill="1" applyBorder="1" applyAlignment="1">
      <alignment horizontal="center" vertical="center"/>
    </xf>
    <xf numFmtId="0" fontId="47" fillId="37" borderId="4" xfId="0" applyFont="1" applyFill="1" applyBorder="1" applyAlignment="1">
      <alignment horizontal="center" vertical="center"/>
    </xf>
    <xf numFmtId="0" fontId="0" fillId="37" borderId="26" xfId="0" applyFill="1" applyBorder="1" applyAlignment="1">
      <alignment horizontal="center" vertical="center"/>
    </xf>
    <xf numFmtId="0" fontId="65" fillId="37" borderId="4" xfId="0" applyFont="1" applyFill="1" applyBorder="1" applyAlignment="1">
      <alignment horizontal="center" vertical="center"/>
    </xf>
    <xf numFmtId="0" fontId="65" fillId="37" borderId="26" xfId="0" applyFont="1" applyFill="1" applyBorder="1" applyAlignment="1">
      <alignment horizontal="center" vertical="center"/>
    </xf>
    <xf numFmtId="0" fontId="65" fillId="37" borderId="5" xfId="0" applyFont="1" applyFill="1" applyBorder="1" applyAlignment="1">
      <alignment horizontal="center" vertical="center" wrapText="1"/>
    </xf>
    <xf numFmtId="0" fontId="65" fillId="37" borderId="5" xfId="0" applyFont="1" applyFill="1"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sheetPr codeName="Sheet1"/>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22" t="s">
        <v>97</v>
      </c>
      <c r="D1" s="20" t="s">
        <v>62</v>
      </c>
      <c r="E1" s="9" t="s">
        <v>51</v>
      </c>
      <c r="F1" s="11" t="s">
        <v>58</v>
      </c>
      <c r="G1" s="11" t="s">
        <v>57</v>
      </c>
      <c r="H1" s="11" t="s">
        <v>59</v>
      </c>
      <c r="I1" s="11" t="s">
        <v>101</v>
      </c>
      <c r="J1" s="20" t="s">
        <v>63</v>
      </c>
      <c r="K1" s="9" t="s">
        <v>51</v>
      </c>
      <c r="L1" s="11" t="s">
        <v>58</v>
      </c>
      <c r="M1" s="11" t="s">
        <v>57</v>
      </c>
      <c r="N1" s="11" t="s">
        <v>59</v>
      </c>
      <c r="O1" s="11" t="s">
        <v>101</v>
      </c>
      <c r="P1" s="20" t="s">
        <v>64</v>
      </c>
      <c r="Q1" s="9" t="s">
        <v>51</v>
      </c>
      <c r="R1" s="11" t="s">
        <v>58</v>
      </c>
      <c r="S1" s="11" t="s">
        <v>57</v>
      </c>
      <c r="T1" s="11" t="s">
        <v>59</v>
      </c>
      <c r="U1" s="11" t="s">
        <v>101</v>
      </c>
      <c r="V1" s="20" t="s">
        <v>65</v>
      </c>
      <c r="W1" s="9" t="s">
        <v>51</v>
      </c>
      <c r="X1" s="11" t="s">
        <v>58</v>
      </c>
      <c r="Y1" s="11" t="s">
        <v>57</v>
      </c>
      <c r="Z1" s="11" t="s">
        <v>59</v>
      </c>
      <c r="AA1" s="11" t="s">
        <v>101</v>
      </c>
      <c r="AB1" s="20" t="s">
        <v>66</v>
      </c>
      <c r="AC1" s="9" t="s">
        <v>51</v>
      </c>
      <c r="AD1" s="11" t="s">
        <v>58</v>
      </c>
      <c r="AE1" s="11" t="s">
        <v>57</v>
      </c>
      <c r="AF1" s="11" t="s">
        <v>59</v>
      </c>
      <c r="AG1" s="11" t="s">
        <v>101</v>
      </c>
      <c r="AH1" s="20" t="s">
        <v>67</v>
      </c>
      <c r="AI1" s="9" t="s">
        <v>51</v>
      </c>
      <c r="AJ1" s="11" t="s">
        <v>58</v>
      </c>
      <c r="AK1" s="11" t="s">
        <v>57</v>
      </c>
      <c r="AL1" s="11" t="s">
        <v>59</v>
      </c>
      <c r="AM1" s="11" t="s">
        <v>101</v>
      </c>
      <c r="AN1" s="20" t="s">
        <v>68</v>
      </c>
      <c r="AO1" s="9" t="s">
        <v>51</v>
      </c>
      <c r="AP1" s="11" t="s">
        <v>58</v>
      </c>
      <c r="AQ1" s="11" t="s">
        <v>57</v>
      </c>
      <c r="AR1" s="11" t="s">
        <v>59</v>
      </c>
      <c r="AS1" s="11" t="s">
        <v>101</v>
      </c>
      <c r="AT1" s="20" t="s">
        <v>69</v>
      </c>
      <c r="AU1" s="9" t="s">
        <v>51</v>
      </c>
      <c r="AV1" s="11" t="s">
        <v>58</v>
      </c>
      <c r="AW1" s="11" t="s">
        <v>57</v>
      </c>
      <c r="AX1" s="11" t="s">
        <v>59</v>
      </c>
      <c r="AY1" s="11" t="s">
        <v>101</v>
      </c>
      <c r="AZ1" s="20" t="s">
        <v>70</v>
      </c>
      <c r="BA1" s="9" t="s">
        <v>51</v>
      </c>
      <c r="BB1" s="11" t="s">
        <v>58</v>
      </c>
      <c r="BC1" s="11" t="s">
        <v>57</v>
      </c>
      <c r="BD1" s="11" t="s">
        <v>59</v>
      </c>
      <c r="BE1" s="11" t="s">
        <v>101</v>
      </c>
      <c r="BF1" s="20" t="s">
        <v>71</v>
      </c>
      <c r="BG1" s="9" t="s">
        <v>51</v>
      </c>
      <c r="BH1" s="11" t="s">
        <v>58</v>
      </c>
      <c r="BI1" s="11" t="s">
        <v>57</v>
      </c>
      <c r="BJ1" s="11" t="s">
        <v>59</v>
      </c>
      <c r="BK1" s="11" t="s">
        <v>101</v>
      </c>
      <c r="BL1" s="20" t="s">
        <v>72</v>
      </c>
      <c r="BM1" s="9" t="s">
        <v>51</v>
      </c>
      <c r="BN1" s="11" t="s">
        <v>58</v>
      </c>
      <c r="BO1" s="11" t="s">
        <v>57</v>
      </c>
      <c r="BP1" s="11" t="s">
        <v>59</v>
      </c>
      <c r="BQ1" s="11" t="s">
        <v>101</v>
      </c>
      <c r="BR1" s="20" t="s">
        <v>73</v>
      </c>
      <c r="BS1" s="9" t="s">
        <v>51</v>
      </c>
      <c r="BT1" s="11" t="s">
        <v>58</v>
      </c>
      <c r="BU1" s="11" t="s">
        <v>57</v>
      </c>
      <c r="BV1" s="11" t="s">
        <v>59</v>
      </c>
      <c r="BW1" s="11" t="s">
        <v>101</v>
      </c>
      <c r="BX1" s="20" t="s">
        <v>74</v>
      </c>
      <c r="BY1" s="9" t="s">
        <v>51</v>
      </c>
      <c r="BZ1" s="11" t="s">
        <v>58</v>
      </c>
      <c r="CA1" s="11" t="s">
        <v>57</v>
      </c>
      <c r="CB1" s="11" t="s">
        <v>59</v>
      </c>
      <c r="CC1" s="11" t="s">
        <v>101</v>
      </c>
      <c r="CD1" s="20" t="s">
        <v>75</v>
      </c>
      <c r="CE1" s="9" t="s">
        <v>51</v>
      </c>
      <c r="CF1" s="11" t="s">
        <v>58</v>
      </c>
      <c r="CG1" s="11" t="s">
        <v>57</v>
      </c>
      <c r="CH1" s="11" t="s">
        <v>59</v>
      </c>
      <c r="CI1" s="11" t="s">
        <v>101</v>
      </c>
      <c r="CJ1" s="20" t="s">
        <v>76</v>
      </c>
      <c r="CK1" s="9" t="s">
        <v>51</v>
      </c>
      <c r="CL1" s="11" t="s">
        <v>58</v>
      </c>
      <c r="CM1" s="11" t="s">
        <v>57</v>
      </c>
      <c r="CN1" s="11" t="s">
        <v>59</v>
      </c>
      <c r="CO1" s="11" t="s">
        <v>101</v>
      </c>
      <c r="CP1" s="20" t="s">
        <v>77</v>
      </c>
      <c r="CQ1" s="9" t="s">
        <v>51</v>
      </c>
      <c r="CR1" s="11" t="s">
        <v>58</v>
      </c>
      <c r="CS1" s="11" t="s">
        <v>57</v>
      </c>
      <c r="CT1" s="11" t="s">
        <v>59</v>
      </c>
      <c r="CU1" s="11" t="s">
        <v>101</v>
      </c>
      <c r="CV1" s="20" t="s">
        <v>78</v>
      </c>
      <c r="CW1" s="9" t="s">
        <v>51</v>
      </c>
      <c r="CX1" s="11" t="s">
        <v>58</v>
      </c>
      <c r="CY1" s="11" t="s">
        <v>57</v>
      </c>
      <c r="CZ1" s="11" t="s">
        <v>59</v>
      </c>
      <c r="DA1" s="11" t="s">
        <v>101</v>
      </c>
      <c r="DB1" s="20" t="s">
        <v>79</v>
      </c>
      <c r="DC1" s="9" t="s">
        <v>51</v>
      </c>
      <c r="DD1" s="11" t="s">
        <v>58</v>
      </c>
      <c r="DE1" s="11" t="s">
        <v>57</v>
      </c>
      <c r="DF1" s="11" t="s">
        <v>59</v>
      </c>
      <c r="DG1" s="11" t="s">
        <v>101</v>
      </c>
      <c r="DH1" s="20" t="s">
        <v>80</v>
      </c>
      <c r="DI1" s="9" t="s">
        <v>51</v>
      </c>
      <c r="DJ1" s="11" t="s">
        <v>58</v>
      </c>
      <c r="DK1" s="11" t="s">
        <v>57</v>
      </c>
      <c r="DL1" s="11" t="s">
        <v>59</v>
      </c>
      <c r="DM1" s="11" t="s">
        <v>101</v>
      </c>
      <c r="DN1" s="20" t="s">
        <v>81</v>
      </c>
      <c r="DO1" s="9" t="s">
        <v>51</v>
      </c>
      <c r="DP1" s="11" t="s">
        <v>58</v>
      </c>
      <c r="DQ1" s="11" t="s">
        <v>57</v>
      </c>
      <c r="DR1" s="11" t="s">
        <v>59</v>
      </c>
      <c r="DS1" s="11" t="s">
        <v>60</v>
      </c>
      <c r="DT1" s="20" t="s">
        <v>82</v>
      </c>
      <c r="DU1" s="9" t="s">
        <v>51</v>
      </c>
      <c r="DV1" s="11" t="s">
        <v>58</v>
      </c>
      <c r="DW1" s="11" t="s">
        <v>57</v>
      </c>
      <c r="DX1" s="11" t="s">
        <v>59</v>
      </c>
      <c r="DY1" s="11" t="s">
        <v>60</v>
      </c>
      <c r="DZ1" s="20" t="s">
        <v>83</v>
      </c>
      <c r="EA1" s="9" t="s">
        <v>51</v>
      </c>
      <c r="EB1" s="11" t="s">
        <v>58</v>
      </c>
      <c r="EC1" s="11" t="s">
        <v>57</v>
      </c>
      <c r="ED1" s="11" t="s">
        <v>59</v>
      </c>
      <c r="EE1" s="11" t="s">
        <v>60</v>
      </c>
      <c r="EF1" s="20" t="s">
        <v>84</v>
      </c>
      <c r="EG1" s="9" t="s">
        <v>51</v>
      </c>
      <c r="EH1" s="11" t="s">
        <v>58</v>
      </c>
      <c r="EI1" s="11" t="s">
        <v>57</v>
      </c>
      <c r="EJ1" s="11" t="s">
        <v>59</v>
      </c>
      <c r="EK1" s="11" t="s">
        <v>60</v>
      </c>
      <c r="EL1" s="20" t="s">
        <v>85</v>
      </c>
      <c r="EM1" s="9" t="s">
        <v>51</v>
      </c>
      <c r="EN1" s="11" t="s">
        <v>58</v>
      </c>
      <c r="EO1" s="11" t="s">
        <v>57</v>
      </c>
      <c r="EP1" s="11" t="s">
        <v>59</v>
      </c>
      <c r="EQ1" s="11" t="s">
        <v>60</v>
      </c>
      <c r="ER1" s="20" t="s">
        <v>86</v>
      </c>
      <c r="ES1" s="9" t="s">
        <v>51</v>
      </c>
      <c r="ET1" s="11" t="s">
        <v>58</v>
      </c>
      <c r="EU1" s="11" t="s">
        <v>57</v>
      </c>
      <c r="EV1" s="11" t="s">
        <v>59</v>
      </c>
      <c r="EW1" s="11" t="s">
        <v>60</v>
      </c>
      <c r="EX1" s="20" t="s">
        <v>87</v>
      </c>
      <c r="EY1" s="9" t="s">
        <v>51</v>
      </c>
      <c r="EZ1" s="11" t="s">
        <v>58</v>
      </c>
      <c r="FA1" s="11" t="s">
        <v>57</v>
      </c>
      <c r="FB1" s="11" t="s">
        <v>59</v>
      </c>
      <c r="FC1" s="11" t="s">
        <v>60</v>
      </c>
      <c r="FD1" s="20" t="s">
        <v>88</v>
      </c>
      <c r="FE1" s="9" t="s">
        <v>51</v>
      </c>
      <c r="FF1" s="11" t="s">
        <v>58</v>
      </c>
      <c r="FG1" s="11" t="s">
        <v>57</v>
      </c>
      <c r="FH1" s="11" t="s">
        <v>59</v>
      </c>
      <c r="FI1" s="11" t="s">
        <v>60</v>
      </c>
      <c r="FJ1" s="20" t="s">
        <v>89</v>
      </c>
      <c r="FK1" s="9" t="s">
        <v>51</v>
      </c>
      <c r="FL1" s="11" t="s">
        <v>58</v>
      </c>
      <c r="FM1" s="11" t="s">
        <v>57</v>
      </c>
      <c r="FN1" s="11" t="s">
        <v>59</v>
      </c>
      <c r="FO1" s="11" t="s">
        <v>60</v>
      </c>
      <c r="FP1" s="20" t="s">
        <v>90</v>
      </c>
      <c r="FQ1" s="9" t="s">
        <v>51</v>
      </c>
      <c r="FR1" s="11" t="s">
        <v>58</v>
      </c>
      <c r="FS1" s="11" t="s">
        <v>57</v>
      </c>
      <c r="FT1" s="11" t="s">
        <v>59</v>
      </c>
      <c r="FU1" s="11" t="s">
        <v>60</v>
      </c>
      <c r="FV1" s="20" t="s">
        <v>91</v>
      </c>
      <c r="FW1" s="9" t="s">
        <v>51</v>
      </c>
      <c r="FX1" s="11" t="s">
        <v>58</v>
      </c>
      <c r="FY1" s="11" t="s">
        <v>57</v>
      </c>
      <c r="FZ1" s="11" t="s">
        <v>59</v>
      </c>
      <c r="GA1" s="11" t="s">
        <v>60</v>
      </c>
      <c r="GB1" s="20" t="s">
        <v>92</v>
      </c>
      <c r="GC1" s="9" t="s">
        <v>51</v>
      </c>
      <c r="GD1" s="11" t="s">
        <v>58</v>
      </c>
      <c r="GE1" s="11" t="s">
        <v>57</v>
      </c>
      <c r="GF1" s="11" t="s">
        <v>59</v>
      </c>
      <c r="GG1" s="11" t="s">
        <v>60</v>
      </c>
      <c r="GH1" s="20" t="s">
        <v>93</v>
      </c>
      <c r="GI1" s="9" t="s">
        <v>51</v>
      </c>
      <c r="GJ1" s="11" t="s">
        <v>58</v>
      </c>
      <c r="GK1" s="11" t="s">
        <v>57</v>
      </c>
      <c r="GL1" s="11" t="s">
        <v>59</v>
      </c>
      <c r="GM1" s="11" t="s">
        <v>60</v>
      </c>
      <c r="GN1" s="20" t="s">
        <v>94</v>
      </c>
      <c r="GO1" s="9" t="s">
        <v>51</v>
      </c>
      <c r="GP1" s="11" t="s">
        <v>58</v>
      </c>
      <c r="GQ1" s="11" t="s">
        <v>57</v>
      </c>
      <c r="GR1" s="11" t="s">
        <v>59</v>
      </c>
      <c r="GS1" s="11" t="s">
        <v>60</v>
      </c>
      <c r="GT1" s="20" t="s">
        <v>95</v>
      </c>
      <c r="GU1" s="9" t="s">
        <v>51</v>
      </c>
      <c r="GV1" s="11" t="s">
        <v>58</v>
      </c>
      <c r="GW1" s="11" t="s">
        <v>57</v>
      </c>
      <c r="GX1" s="11" t="s">
        <v>59</v>
      </c>
      <c r="GY1" s="11" t="s">
        <v>60</v>
      </c>
      <c r="GZ1" s="20" t="s">
        <v>96</v>
      </c>
      <c r="HA1" s="9" t="s">
        <v>51</v>
      </c>
      <c r="HB1" s="11" t="s">
        <v>58</v>
      </c>
      <c r="HC1" s="11" t="s">
        <v>57</v>
      </c>
      <c r="HD1" s="11" t="s">
        <v>59</v>
      </c>
      <c r="HE1" s="11" t="s">
        <v>60</v>
      </c>
      <c r="HF1" s="21" t="s">
        <v>54</v>
      </c>
      <c r="HG1" s="20" t="s">
        <v>62</v>
      </c>
      <c r="HH1" s="9" t="s">
        <v>51</v>
      </c>
      <c r="HI1" s="11" t="s">
        <v>52</v>
      </c>
      <c r="HJ1" s="11" t="s">
        <v>55</v>
      </c>
      <c r="HK1" s="11" t="s">
        <v>56</v>
      </c>
      <c r="HL1" s="11" t="s">
        <v>53</v>
      </c>
      <c r="HM1" s="20" t="s">
        <v>63</v>
      </c>
      <c r="HN1" s="9" t="s">
        <v>51</v>
      </c>
      <c r="HO1" s="11" t="s">
        <v>52</v>
      </c>
      <c r="HP1" s="11" t="s">
        <v>55</v>
      </c>
      <c r="HQ1" s="11" t="s">
        <v>56</v>
      </c>
      <c r="HR1" s="11" t="s">
        <v>53</v>
      </c>
      <c r="HS1" s="20" t="s">
        <v>64</v>
      </c>
      <c r="HT1" s="9" t="s">
        <v>51</v>
      </c>
      <c r="HU1" s="11" t="s">
        <v>52</v>
      </c>
      <c r="HV1" s="11" t="s">
        <v>55</v>
      </c>
      <c r="HW1" s="11" t="s">
        <v>56</v>
      </c>
      <c r="HX1" s="11" t="s">
        <v>53</v>
      </c>
      <c r="HY1" s="20" t="s">
        <v>65</v>
      </c>
      <c r="HZ1" s="9" t="s">
        <v>51</v>
      </c>
      <c r="IA1" s="11" t="s">
        <v>52</v>
      </c>
      <c r="IB1" s="11" t="s">
        <v>55</v>
      </c>
      <c r="IC1" s="11" t="s">
        <v>56</v>
      </c>
      <c r="ID1" s="11" t="s">
        <v>53</v>
      </c>
      <c r="IE1" s="20" t="s">
        <v>66</v>
      </c>
      <c r="IF1" s="9" t="s">
        <v>51</v>
      </c>
      <c r="IG1" s="11" t="s">
        <v>52</v>
      </c>
      <c r="IH1" s="11" t="s">
        <v>55</v>
      </c>
      <c r="II1" s="11" t="s">
        <v>56</v>
      </c>
      <c r="IJ1" s="11" t="s">
        <v>53</v>
      </c>
      <c r="IK1" s="20" t="s">
        <v>67</v>
      </c>
      <c r="IL1" s="9" t="s">
        <v>51</v>
      </c>
      <c r="IM1" s="11" t="s">
        <v>52</v>
      </c>
      <c r="IN1" s="11" t="s">
        <v>55</v>
      </c>
      <c r="IO1" s="11" t="s">
        <v>56</v>
      </c>
      <c r="IP1" s="11" t="s">
        <v>53</v>
      </c>
      <c r="IQ1" s="20" t="s">
        <v>68</v>
      </c>
      <c r="IR1" s="9" t="s">
        <v>51</v>
      </c>
      <c r="IS1" s="11" t="s">
        <v>52</v>
      </c>
      <c r="IT1" s="11" t="s">
        <v>55</v>
      </c>
      <c r="IU1" s="11" t="s">
        <v>56</v>
      </c>
      <c r="IV1" s="11" t="s">
        <v>53</v>
      </c>
      <c r="IW1" s="20" t="s">
        <v>69</v>
      </c>
      <c r="IX1" s="9" t="s">
        <v>51</v>
      </c>
      <c r="IY1" s="11" t="s">
        <v>52</v>
      </c>
      <c r="IZ1" s="11" t="s">
        <v>55</v>
      </c>
      <c r="JA1" s="11" t="s">
        <v>56</v>
      </c>
      <c r="JB1" s="11" t="s">
        <v>53</v>
      </c>
      <c r="JC1" s="20" t="s">
        <v>70</v>
      </c>
      <c r="JD1" s="9" t="s">
        <v>51</v>
      </c>
      <c r="JE1" s="11" t="s">
        <v>52</v>
      </c>
      <c r="JF1" s="11" t="s">
        <v>55</v>
      </c>
      <c r="JG1" s="11" t="s">
        <v>56</v>
      </c>
      <c r="JH1" s="11" t="s">
        <v>53</v>
      </c>
      <c r="JI1" s="20" t="s">
        <v>71</v>
      </c>
      <c r="JJ1" s="9" t="s">
        <v>51</v>
      </c>
      <c r="JK1" s="11" t="s">
        <v>52</v>
      </c>
      <c r="JL1" s="11" t="s">
        <v>55</v>
      </c>
      <c r="JM1" s="11" t="s">
        <v>56</v>
      </c>
      <c r="JN1" s="11" t="s">
        <v>53</v>
      </c>
      <c r="JO1" s="20" t="s">
        <v>72</v>
      </c>
      <c r="JP1" s="9" t="s">
        <v>51</v>
      </c>
      <c r="JQ1" s="11" t="s">
        <v>52</v>
      </c>
      <c r="JR1" s="11" t="s">
        <v>55</v>
      </c>
      <c r="JS1" s="11" t="s">
        <v>56</v>
      </c>
      <c r="JT1" s="11" t="s">
        <v>53</v>
      </c>
      <c r="JU1" s="20" t="s">
        <v>73</v>
      </c>
      <c r="JV1" s="9" t="s">
        <v>51</v>
      </c>
      <c r="JW1" s="11" t="s">
        <v>52</v>
      </c>
      <c r="JX1" s="11" t="s">
        <v>55</v>
      </c>
      <c r="JY1" s="11" t="s">
        <v>56</v>
      </c>
      <c r="JZ1" s="11" t="s">
        <v>53</v>
      </c>
      <c r="KA1" s="20" t="s">
        <v>74</v>
      </c>
      <c r="KB1" s="9" t="s">
        <v>51</v>
      </c>
      <c r="KC1" s="11" t="s">
        <v>52</v>
      </c>
      <c r="KD1" s="11" t="s">
        <v>55</v>
      </c>
      <c r="KE1" s="11" t="s">
        <v>56</v>
      </c>
      <c r="KF1" s="11" t="s">
        <v>53</v>
      </c>
      <c r="KG1" s="20" t="s">
        <v>75</v>
      </c>
      <c r="KH1" s="9" t="s">
        <v>51</v>
      </c>
      <c r="KI1" s="11" t="s">
        <v>52</v>
      </c>
      <c r="KJ1" s="11" t="s">
        <v>55</v>
      </c>
      <c r="KK1" s="11" t="s">
        <v>56</v>
      </c>
      <c r="KL1" s="11" t="s">
        <v>53</v>
      </c>
      <c r="KM1" s="20" t="s">
        <v>76</v>
      </c>
      <c r="KN1" s="9" t="s">
        <v>51</v>
      </c>
      <c r="KO1" s="11" t="s">
        <v>52</v>
      </c>
      <c r="KP1" s="11" t="s">
        <v>55</v>
      </c>
      <c r="KQ1" s="11" t="s">
        <v>56</v>
      </c>
      <c r="KR1" s="11" t="s">
        <v>53</v>
      </c>
      <c r="KS1" s="20" t="s">
        <v>77</v>
      </c>
      <c r="KT1" s="9" t="s">
        <v>51</v>
      </c>
      <c r="KU1" s="11" t="s">
        <v>52</v>
      </c>
      <c r="KV1" s="11" t="s">
        <v>55</v>
      </c>
      <c r="KW1" s="11" t="s">
        <v>56</v>
      </c>
      <c r="KX1" s="11" t="s">
        <v>53</v>
      </c>
      <c r="KY1" s="20" t="s">
        <v>78</v>
      </c>
      <c r="KZ1" s="9" t="s">
        <v>51</v>
      </c>
      <c r="LA1" s="11" t="s">
        <v>52</v>
      </c>
      <c r="LB1" s="11" t="s">
        <v>55</v>
      </c>
      <c r="LC1" s="11" t="s">
        <v>56</v>
      </c>
      <c r="LD1" s="11" t="s">
        <v>53</v>
      </c>
      <c r="LE1" s="20" t="s">
        <v>79</v>
      </c>
      <c r="LF1" s="9" t="s">
        <v>51</v>
      </c>
      <c r="LG1" s="11" t="s">
        <v>52</v>
      </c>
      <c r="LH1" s="11" t="s">
        <v>55</v>
      </c>
      <c r="LI1" s="11" t="s">
        <v>56</v>
      </c>
      <c r="LJ1" s="11" t="s">
        <v>53</v>
      </c>
      <c r="LK1" s="20" t="s">
        <v>80</v>
      </c>
      <c r="LL1" s="9" t="s">
        <v>51</v>
      </c>
      <c r="LM1" s="11" t="s">
        <v>52</v>
      </c>
      <c r="LN1" s="11" t="s">
        <v>55</v>
      </c>
      <c r="LO1" s="11" t="s">
        <v>56</v>
      </c>
      <c r="LP1" s="11" t="s">
        <v>53</v>
      </c>
      <c r="LQ1" s="20" t="s">
        <v>81</v>
      </c>
      <c r="LR1" s="9" t="s">
        <v>51</v>
      </c>
      <c r="LS1" s="11" t="s">
        <v>52</v>
      </c>
      <c r="LT1" s="11" t="s">
        <v>55</v>
      </c>
      <c r="LU1" s="11" t="s">
        <v>56</v>
      </c>
      <c r="LV1" s="11" t="s">
        <v>53</v>
      </c>
      <c r="LW1" s="20" t="s">
        <v>82</v>
      </c>
      <c r="LX1" s="9" t="s">
        <v>51</v>
      </c>
      <c r="LY1" s="11" t="s">
        <v>52</v>
      </c>
      <c r="LZ1" s="11" t="s">
        <v>55</v>
      </c>
      <c r="MA1" s="11" t="s">
        <v>56</v>
      </c>
      <c r="MB1" s="11" t="s">
        <v>53</v>
      </c>
      <c r="MC1" s="20" t="s">
        <v>83</v>
      </c>
      <c r="MD1" s="9" t="s">
        <v>51</v>
      </c>
      <c r="ME1" s="11" t="s">
        <v>52</v>
      </c>
      <c r="MF1" s="11" t="s">
        <v>55</v>
      </c>
      <c r="MG1" s="11" t="s">
        <v>56</v>
      </c>
      <c r="MH1" s="11" t="s">
        <v>53</v>
      </c>
      <c r="MI1" s="20" t="s">
        <v>84</v>
      </c>
      <c r="MJ1" s="9" t="s">
        <v>51</v>
      </c>
      <c r="MK1" s="11" t="s">
        <v>52</v>
      </c>
      <c r="ML1" s="11" t="s">
        <v>55</v>
      </c>
      <c r="MM1" s="11" t="s">
        <v>56</v>
      </c>
      <c r="MN1" s="11" t="s">
        <v>53</v>
      </c>
      <c r="MO1" s="20" t="s">
        <v>85</v>
      </c>
      <c r="MP1" s="9" t="s">
        <v>51</v>
      </c>
      <c r="MQ1" s="11" t="s">
        <v>52</v>
      </c>
      <c r="MR1" s="11" t="s">
        <v>55</v>
      </c>
      <c r="MS1" s="11" t="s">
        <v>56</v>
      </c>
      <c r="MT1" s="11" t="s">
        <v>53</v>
      </c>
      <c r="MU1" s="20" t="s">
        <v>86</v>
      </c>
      <c r="MV1" s="9" t="s">
        <v>51</v>
      </c>
      <c r="MW1" s="11" t="s">
        <v>52</v>
      </c>
      <c r="MX1" s="11" t="s">
        <v>55</v>
      </c>
      <c r="MY1" s="11" t="s">
        <v>56</v>
      </c>
      <c r="MZ1" s="11" t="s">
        <v>53</v>
      </c>
      <c r="NA1" s="20" t="s">
        <v>87</v>
      </c>
      <c r="NB1" s="9" t="s">
        <v>51</v>
      </c>
      <c r="NC1" s="11" t="s">
        <v>52</v>
      </c>
      <c r="ND1" s="11" t="s">
        <v>55</v>
      </c>
      <c r="NE1" s="11" t="s">
        <v>56</v>
      </c>
      <c r="NF1" s="11" t="s">
        <v>53</v>
      </c>
      <c r="NG1" s="20" t="s">
        <v>88</v>
      </c>
      <c r="NH1" s="9" t="s">
        <v>51</v>
      </c>
      <c r="NI1" s="11" t="s">
        <v>52</v>
      </c>
      <c r="NJ1" s="11" t="s">
        <v>55</v>
      </c>
      <c r="NK1" s="11" t="s">
        <v>56</v>
      </c>
      <c r="NL1" s="11" t="s">
        <v>53</v>
      </c>
      <c r="NM1" s="20" t="s">
        <v>89</v>
      </c>
      <c r="NN1" s="9" t="s">
        <v>51</v>
      </c>
      <c r="NO1" s="11" t="s">
        <v>52</v>
      </c>
      <c r="NP1" s="11" t="s">
        <v>55</v>
      </c>
      <c r="NQ1" s="11" t="s">
        <v>56</v>
      </c>
      <c r="NR1" s="11" t="s">
        <v>53</v>
      </c>
      <c r="NS1" s="20" t="s">
        <v>90</v>
      </c>
      <c r="NT1" s="9" t="s">
        <v>51</v>
      </c>
      <c r="NU1" s="11" t="s">
        <v>52</v>
      </c>
      <c r="NV1" s="11" t="s">
        <v>55</v>
      </c>
      <c r="NW1" s="11" t="s">
        <v>56</v>
      </c>
      <c r="NX1" s="11" t="s">
        <v>53</v>
      </c>
      <c r="NY1" s="20" t="s">
        <v>91</v>
      </c>
      <c r="NZ1" s="9" t="s">
        <v>51</v>
      </c>
      <c r="OA1" s="11" t="s">
        <v>52</v>
      </c>
      <c r="OB1" s="11" t="s">
        <v>55</v>
      </c>
      <c r="OC1" s="11" t="s">
        <v>56</v>
      </c>
      <c r="OD1" s="11" t="s">
        <v>53</v>
      </c>
      <c r="OE1" s="20" t="s">
        <v>92</v>
      </c>
      <c r="OF1" s="9" t="s">
        <v>51</v>
      </c>
      <c r="OG1" s="11" t="s">
        <v>52</v>
      </c>
      <c r="OH1" s="11" t="s">
        <v>55</v>
      </c>
      <c r="OI1" s="11" t="s">
        <v>56</v>
      </c>
      <c r="OJ1" s="11" t="s">
        <v>53</v>
      </c>
      <c r="OK1" s="20" t="s">
        <v>93</v>
      </c>
      <c r="OL1" s="9" t="s">
        <v>51</v>
      </c>
      <c r="OM1" s="11" t="s">
        <v>52</v>
      </c>
      <c r="ON1" s="11" t="s">
        <v>55</v>
      </c>
      <c r="OO1" s="11" t="s">
        <v>56</v>
      </c>
      <c r="OP1" s="11" t="s">
        <v>53</v>
      </c>
      <c r="OQ1" s="20" t="s">
        <v>94</v>
      </c>
      <c r="OR1" s="9" t="s">
        <v>51</v>
      </c>
      <c r="OS1" s="11" t="s">
        <v>52</v>
      </c>
      <c r="OT1" s="11" t="s">
        <v>55</v>
      </c>
      <c r="OU1" s="11" t="s">
        <v>56</v>
      </c>
      <c r="OV1" s="11" t="s">
        <v>53</v>
      </c>
      <c r="OW1" s="20" t="s">
        <v>95</v>
      </c>
      <c r="OX1" s="9" t="s">
        <v>51</v>
      </c>
      <c r="OY1" s="11" t="s">
        <v>52</v>
      </c>
      <c r="OZ1" s="11" t="s">
        <v>55</v>
      </c>
      <c r="PA1" s="11" t="s">
        <v>56</v>
      </c>
      <c r="PB1" s="11" t="s">
        <v>53</v>
      </c>
      <c r="PC1" s="20" t="s">
        <v>96</v>
      </c>
      <c r="PD1" s="9" t="s">
        <v>51</v>
      </c>
      <c r="PE1" s="11" t="s">
        <v>52</v>
      </c>
      <c r="PF1" s="11" t="s">
        <v>55</v>
      </c>
      <c r="PG1" s="11" t="s">
        <v>56</v>
      </c>
      <c r="PH1" s="11" t="s">
        <v>53</v>
      </c>
    </row>
    <row r="2" spans="1:424">
      <c r="A2" s="114" t="e">
        <f>#REF!</f>
        <v>#REF!</v>
      </c>
      <c r="B2" s="114" t="e">
        <f>#REF!</f>
        <v>#REF!</v>
      </c>
      <c r="C2" s="23"/>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1"/>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115"/>
      <c r="B3" s="115"/>
      <c r="C3" s="24"/>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9" priority="74">
      <formula>#REF!="×"</formula>
    </cfRule>
  </conditionalFormatting>
  <conditionalFormatting sqref="HB1:HE1">
    <cfRule type="expression" dxfId="18" priority="73">
      <formula>#REF!="×"</formula>
    </cfRule>
  </conditionalFormatting>
  <conditionalFormatting sqref="HI1:HL1">
    <cfRule type="expression" dxfId="17" priority="2">
      <formula>#REF!="×"</formula>
    </cfRule>
  </conditionalFormatting>
  <conditionalFormatting sqref="PE1:PH1">
    <cfRule type="expression" dxfId="16"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codeName="Sheet2">
    <tabColor rgb="FFFFFF00"/>
    <pageSetUpPr fitToPage="1"/>
  </sheetPr>
  <dimension ref="A1:N32"/>
  <sheetViews>
    <sheetView view="pageBreakPreview" topLeftCell="A25" zoomScale="85" zoomScaleNormal="85" zoomScaleSheetLayoutView="85" workbookViewId="0">
      <selection activeCell="G4" sqref="G4"/>
    </sheetView>
  </sheetViews>
  <sheetFormatPr defaultColWidth="9" defaultRowHeight="13"/>
  <cols>
    <col min="1" max="1" width="46.90625" style="6" customWidth="1"/>
    <col min="2" max="4" width="15.08984375" style="14" customWidth="1"/>
    <col min="5" max="5" width="34" style="14" customWidth="1"/>
    <col min="6" max="6" width="85.26953125" style="6" customWidth="1"/>
    <col min="7" max="7" width="27.6328125" style="6" customWidth="1"/>
    <col min="8" max="8" width="211.54296875" style="7" customWidth="1"/>
    <col min="9" max="12" width="14.6328125" style="6" hidden="1" customWidth="1"/>
    <col min="13" max="14" width="14.6328125" style="6" customWidth="1"/>
    <col min="15" max="15" width="18.90625" style="6" customWidth="1"/>
    <col min="16" max="16" width="9" style="6"/>
    <col min="17" max="23" width="9" style="6" customWidth="1"/>
    <col min="24" max="16384" width="9" style="6"/>
  </cols>
  <sheetData>
    <row r="1" spans="1:14" ht="25.5" customHeight="1">
      <c r="A1" s="47" t="s">
        <v>155</v>
      </c>
      <c r="B1" s="12"/>
      <c r="C1" s="12"/>
      <c r="D1" s="12"/>
      <c r="E1" s="12"/>
      <c r="F1" s="5"/>
      <c r="G1" s="25"/>
    </row>
    <row r="2" spans="1:14" ht="46.5" customHeight="1">
      <c r="A2" s="121" t="s">
        <v>125</v>
      </c>
      <c r="B2" s="122"/>
      <c r="C2" s="122"/>
      <c r="D2" s="122"/>
      <c r="E2" s="122"/>
      <c r="F2" s="122"/>
      <c r="G2" s="122"/>
      <c r="H2" s="54" t="s">
        <v>50</v>
      </c>
    </row>
    <row r="3" spans="1:14" ht="52.5" customHeight="1">
      <c r="A3" s="17"/>
      <c r="B3" s="65" t="s">
        <v>171</v>
      </c>
      <c r="C3" s="18"/>
      <c r="D3" s="18"/>
      <c r="E3" s="89" t="s">
        <v>174</v>
      </c>
      <c r="F3" s="66" t="s">
        <v>111</v>
      </c>
      <c r="G3" s="70">
        <f>SUM($G$12:$G$16)</f>
        <v>0</v>
      </c>
      <c r="H3" s="51" t="s">
        <v>159</v>
      </c>
    </row>
    <row r="4" spans="1:14" ht="33" customHeight="1">
      <c r="A4" s="66" t="s">
        <v>127</v>
      </c>
      <c r="B4" s="18"/>
      <c r="C4" s="18"/>
      <c r="D4" s="18"/>
      <c r="E4" s="67">
        <f>'対象施設報告シート（法人単位）'!A3</f>
        <v>0</v>
      </c>
      <c r="F4" s="46" t="s">
        <v>172</v>
      </c>
      <c r="G4" s="90">
        <v>0</v>
      </c>
      <c r="H4" s="52" t="s">
        <v>160</v>
      </c>
    </row>
    <row r="5" spans="1:14" ht="45.75" customHeight="1">
      <c r="A5" s="129" t="s">
        <v>137</v>
      </c>
      <c r="B5" s="129"/>
      <c r="C5" s="129"/>
      <c r="D5" s="129"/>
      <c r="E5" s="68" t="s">
        <v>146</v>
      </c>
      <c r="F5" s="73" t="s">
        <v>124</v>
      </c>
      <c r="G5" s="70">
        <f>ROUNDDOWN(G3-G4,-3)</f>
        <v>0</v>
      </c>
      <c r="H5" s="51" t="s">
        <v>163</v>
      </c>
      <c r="I5" s="42" t="s">
        <v>135</v>
      </c>
      <c r="J5" s="42" t="s">
        <v>136</v>
      </c>
    </row>
    <row r="6" spans="1:14" ht="41.25" customHeight="1">
      <c r="A6" s="130" t="s">
        <v>150</v>
      </c>
      <c r="B6" s="132"/>
      <c r="C6" s="132"/>
      <c r="D6" s="132"/>
      <c r="E6" s="134" t="str">
        <f>IF(G9&lt;=0,"返還無し","返還あり")</f>
        <v>返還無し</v>
      </c>
      <c r="F6" s="17" t="s">
        <v>147</v>
      </c>
      <c r="G6" s="70">
        <f>'対象施設報告シート（法人単位）'!E103</f>
        <v>0</v>
      </c>
      <c r="H6" s="51" t="s">
        <v>161</v>
      </c>
    </row>
    <row r="7" spans="1:14" ht="41" customHeight="1" thickBot="1">
      <c r="A7" s="131"/>
      <c r="B7" s="133"/>
      <c r="C7" s="133"/>
      <c r="D7" s="133"/>
      <c r="E7" s="135"/>
      <c r="F7" s="48" t="s">
        <v>148</v>
      </c>
      <c r="G7" s="71">
        <f>'対象施設報告シート（法人単位）'!G103</f>
        <v>0</v>
      </c>
      <c r="H7" s="51" t="s">
        <v>162</v>
      </c>
    </row>
    <row r="8" spans="1:14" ht="26.25" hidden="1" customHeight="1" thickBot="1">
      <c r="A8" s="17"/>
      <c r="B8" s="18"/>
      <c r="C8" s="18"/>
      <c r="D8" s="18"/>
      <c r="E8" s="19"/>
      <c r="F8" s="49" t="s">
        <v>149</v>
      </c>
      <c r="G8" s="71">
        <f>IF(ROUNDDOWN(G6-G7-G5,-3)&lt;=0,0,ROUNDDOWN(G6-G7-G5,-3))</f>
        <v>0</v>
      </c>
      <c r="H8" s="39" t="s">
        <v>113</v>
      </c>
    </row>
    <row r="9" spans="1:14" ht="64.5" customHeight="1" thickBot="1">
      <c r="A9" s="66" t="s">
        <v>61</v>
      </c>
      <c r="B9" s="18"/>
      <c r="C9" s="18"/>
      <c r="D9" s="18"/>
      <c r="E9" s="69">
        <f>G6-G9</f>
        <v>0</v>
      </c>
      <c r="F9" s="50" t="s">
        <v>173</v>
      </c>
      <c r="G9" s="72">
        <f>G7+G8</f>
        <v>0</v>
      </c>
      <c r="H9" s="51" t="s">
        <v>169</v>
      </c>
    </row>
    <row r="10" spans="1:14" ht="41" customHeight="1">
      <c r="A10" s="40" t="s">
        <v>129</v>
      </c>
      <c r="B10" s="106" t="s">
        <v>130</v>
      </c>
      <c r="C10" s="107"/>
      <c r="D10" s="107"/>
      <c r="E10" s="128"/>
      <c r="F10" s="123" t="s">
        <v>54</v>
      </c>
      <c r="G10" s="124"/>
      <c r="H10" s="8"/>
    </row>
    <row r="11" spans="1:14" s="33" customFormat="1" ht="66" customHeight="1">
      <c r="A11" s="32" t="s">
        <v>122</v>
      </c>
      <c r="B11" s="80" t="s">
        <v>99</v>
      </c>
      <c r="C11" s="80" t="s">
        <v>109</v>
      </c>
      <c r="D11" s="80" t="s">
        <v>98</v>
      </c>
      <c r="E11" s="80" t="s">
        <v>157</v>
      </c>
      <c r="F11" s="116" t="s">
        <v>112</v>
      </c>
      <c r="G11" s="117"/>
      <c r="H11" s="53" t="s">
        <v>100</v>
      </c>
    </row>
    <row r="12" spans="1:14" ht="50.25" customHeight="1">
      <c r="A12" s="41" t="s">
        <v>131</v>
      </c>
      <c r="B12" s="91"/>
      <c r="C12" s="92"/>
      <c r="D12" s="93"/>
      <c r="E12" s="16"/>
      <c r="F12" s="79"/>
      <c r="G12" s="30">
        <f>B12*C12*D12</f>
        <v>0</v>
      </c>
      <c r="H12" s="52" t="s">
        <v>114</v>
      </c>
    </row>
    <row r="13" spans="1:14" ht="57" customHeight="1">
      <c r="A13" s="41" t="s">
        <v>132</v>
      </c>
      <c r="B13" s="94"/>
      <c r="C13" s="16"/>
      <c r="D13" s="35"/>
      <c r="E13" s="16"/>
      <c r="F13" s="79"/>
      <c r="G13" s="30">
        <f>B13*C13*D13</f>
        <v>0</v>
      </c>
      <c r="H13" s="52" t="s">
        <v>115</v>
      </c>
    </row>
    <row r="14" spans="1:14" ht="80.25" customHeight="1">
      <c r="A14" s="83" t="s">
        <v>139</v>
      </c>
      <c r="B14" s="94"/>
      <c r="C14" s="16"/>
      <c r="D14" s="35"/>
      <c r="E14" s="82"/>
      <c r="F14" s="64"/>
      <c r="G14" s="30">
        <f t="shared" ref="G14" si="0">B14*C14*D14</f>
        <v>0</v>
      </c>
      <c r="H14" s="52" t="s">
        <v>121</v>
      </c>
    </row>
    <row r="15" spans="1:14" ht="41.25" customHeight="1">
      <c r="A15" s="41" t="s">
        <v>133</v>
      </c>
      <c r="B15" s="95"/>
      <c r="C15" s="96"/>
      <c r="D15" s="97"/>
      <c r="E15" s="81"/>
      <c r="F15" s="64"/>
      <c r="G15" s="30">
        <f>B15*C15*D15</f>
        <v>0</v>
      </c>
      <c r="H15" s="52" t="s">
        <v>134</v>
      </c>
      <c r="I15" s="31">
        <v>1</v>
      </c>
      <c r="J15" s="31">
        <v>2</v>
      </c>
      <c r="K15" s="31">
        <v>3</v>
      </c>
      <c r="L15" s="31">
        <v>4</v>
      </c>
      <c r="M15" s="31"/>
      <c r="N15" s="31"/>
    </row>
    <row r="16" spans="1:14" ht="120" customHeight="1">
      <c r="A16" s="125"/>
      <c r="B16" s="126"/>
      <c r="C16" s="126"/>
      <c r="D16" s="126"/>
      <c r="E16" s="127"/>
      <c r="F16" s="41" t="s">
        <v>138</v>
      </c>
      <c r="G16" s="30">
        <f>'別紙（2.0％超部分算定シート）（法人単位）'!I4+'別紙（2.0％超部分算定シート）（法人単位）'!I5+'別紙（2.0％超部分算定シート）（法人単位）'!I6</f>
        <v>0</v>
      </c>
      <c r="H16" s="52" t="s">
        <v>164</v>
      </c>
    </row>
    <row r="17" spans="1:14" ht="55.5" customHeight="1">
      <c r="A17" s="118" t="s">
        <v>158</v>
      </c>
      <c r="B17" s="119"/>
      <c r="C17" s="119"/>
      <c r="D17" s="119"/>
      <c r="E17" s="119"/>
      <c r="F17" s="119"/>
      <c r="G17" s="120"/>
      <c r="H17" s="15"/>
    </row>
    <row r="18" spans="1:14" s="33" customFormat="1" ht="58" customHeight="1">
      <c r="A18" s="32" t="s">
        <v>140</v>
      </c>
      <c r="B18" s="80" t="s">
        <v>99</v>
      </c>
      <c r="C18" s="80" t="s">
        <v>128</v>
      </c>
      <c r="D18" s="80" t="s">
        <v>98</v>
      </c>
      <c r="E18" s="80" t="s">
        <v>110</v>
      </c>
      <c r="F18" s="116" t="s">
        <v>112</v>
      </c>
      <c r="G18" s="117"/>
      <c r="H18" s="53" t="s">
        <v>100</v>
      </c>
    </row>
    <row r="19" spans="1:14" ht="36" customHeight="1">
      <c r="A19" s="41" t="s">
        <v>131</v>
      </c>
      <c r="B19" s="98"/>
      <c r="C19" s="16"/>
      <c r="D19" s="35"/>
      <c r="E19" s="16"/>
      <c r="F19" s="79"/>
      <c r="G19" s="30">
        <f>B19*C19*D19</f>
        <v>0</v>
      </c>
      <c r="H19" s="52" t="s">
        <v>114</v>
      </c>
    </row>
    <row r="20" spans="1:14" ht="39" customHeight="1">
      <c r="A20" s="41" t="s">
        <v>132</v>
      </c>
      <c r="B20" s="98"/>
      <c r="C20" s="16"/>
      <c r="D20" s="35"/>
      <c r="E20" s="16"/>
      <c r="F20" s="79"/>
      <c r="G20" s="30">
        <f>B20*C20*D20</f>
        <v>0</v>
      </c>
      <c r="H20" s="52" t="s">
        <v>115</v>
      </c>
    </row>
    <row r="21" spans="1:14" ht="80.25" customHeight="1">
      <c r="A21" s="41" t="s">
        <v>139</v>
      </c>
      <c r="B21" s="98"/>
      <c r="C21" s="16"/>
      <c r="D21" s="35"/>
      <c r="E21" s="82"/>
      <c r="F21" s="64"/>
      <c r="G21" s="30">
        <f>B21*C21*D21</f>
        <v>0</v>
      </c>
      <c r="H21" s="52" t="s">
        <v>121</v>
      </c>
    </row>
    <row r="22" spans="1:14" ht="33" customHeight="1">
      <c r="A22" s="41" t="s">
        <v>133</v>
      </c>
      <c r="B22" s="98"/>
      <c r="C22" s="16"/>
      <c r="D22" s="99"/>
      <c r="E22" s="81"/>
      <c r="F22" s="64"/>
      <c r="G22" s="30">
        <f>B22*C22*D22</f>
        <v>0</v>
      </c>
      <c r="H22" s="52" t="s">
        <v>134</v>
      </c>
      <c r="I22" s="31">
        <v>1</v>
      </c>
      <c r="J22" s="31">
        <v>2</v>
      </c>
      <c r="K22" s="31">
        <v>3</v>
      </c>
      <c r="L22" s="31">
        <v>4</v>
      </c>
      <c r="M22" s="31"/>
      <c r="N22" s="31"/>
    </row>
    <row r="23" spans="1:14" s="33" customFormat="1" ht="56.5" customHeight="1">
      <c r="A23" s="32" t="s">
        <v>123</v>
      </c>
      <c r="B23" s="84" t="s">
        <v>99</v>
      </c>
      <c r="C23" s="84" t="s">
        <v>128</v>
      </c>
      <c r="D23" s="84" t="s">
        <v>98</v>
      </c>
      <c r="E23" s="80" t="s">
        <v>110</v>
      </c>
      <c r="F23" s="116" t="s">
        <v>112</v>
      </c>
      <c r="G23" s="117"/>
      <c r="H23" s="53" t="s">
        <v>100</v>
      </c>
    </row>
    <row r="24" spans="1:14" ht="33.75" customHeight="1">
      <c r="A24" s="41" t="s">
        <v>131</v>
      </c>
      <c r="B24" s="91"/>
      <c r="C24" s="92"/>
      <c r="D24" s="93"/>
      <c r="E24" s="16"/>
      <c r="F24" s="79"/>
      <c r="G24" s="30">
        <f>B24*C24*D24</f>
        <v>0</v>
      </c>
      <c r="H24" s="52" t="s">
        <v>114</v>
      </c>
    </row>
    <row r="25" spans="1:14" ht="40.5" customHeight="1">
      <c r="A25" s="41" t="s">
        <v>132</v>
      </c>
      <c r="B25" s="94"/>
      <c r="C25" s="16"/>
      <c r="D25" s="35"/>
      <c r="E25" s="16"/>
      <c r="F25" s="79"/>
      <c r="G25" s="30">
        <f>B25*C25*D25</f>
        <v>0</v>
      </c>
      <c r="H25" s="52" t="s">
        <v>115</v>
      </c>
    </row>
    <row r="26" spans="1:14" ht="80.25" customHeight="1">
      <c r="A26" s="41" t="s">
        <v>139</v>
      </c>
      <c r="B26" s="94"/>
      <c r="C26" s="16"/>
      <c r="D26" s="35"/>
      <c r="E26" s="82"/>
      <c r="F26" s="64"/>
      <c r="G26" s="30">
        <f>B26*C26*D26</f>
        <v>0</v>
      </c>
      <c r="H26" s="52" t="s">
        <v>121</v>
      </c>
    </row>
    <row r="27" spans="1:14" ht="36.75" customHeight="1">
      <c r="A27" s="41" t="s">
        <v>133</v>
      </c>
      <c r="B27" s="95"/>
      <c r="C27" s="96"/>
      <c r="D27" s="97"/>
      <c r="E27" s="81"/>
      <c r="F27" s="64"/>
      <c r="G27" s="30">
        <f>B27*C27*D27</f>
        <v>0</v>
      </c>
      <c r="H27" s="52" t="s">
        <v>134</v>
      </c>
      <c r="I27" s="31">
        <v>1</v>
      </c>
      <c r="J27" s="31">
        <v>2</v>
      </c>
      <c r="K27" s="31">
        <v>3</v>
      </c>
      <c r="L27" s="31">
        <v>4</v>
      </c>
      <c r="M27" s="31"/>
      <c r="N27" s="31"/>
    </row>
    <row r="28" spans="1:14" s="33" customFormat="1" ht="95.5" customHeight="1">
      <c r="A28" s="32" t="s">
        <v>165</v>
      </c>
      <c r="B28" s="84" t="s">
        <v>99</v>
      </c>
      <c r="C28" s="84" t="s">
        <v>128</v>
      </c>
      <c r="D28" s="84" t="s">
        <v>98</v>
      </c>
      <c r="E28" s="80" t="s">
        <v>110</v>
      </c>
      <c r="F28" s="116" t="s">
        <v>112</v>
      </c>
      <c r="G28" s="117"/>
      <c r="H28" s="53" t="s">
        <v>100</v>
      </c>
    </row>
    <row r="29" spans="1:14" ht="33.75" customHeight="1">
      <c r="A29" s="41" t="s">
        <v>131</v>
      </c>
      <c r="B29" s="91"/>
      <c r="C29" s="92"/>
      <c r="D29" s="93"/>
      <c r="E29" s="100"/>
      <c r="F29" s="79"/>
      <c r="G29" s="30">
        <f>B29*C29*D29</f>
        <v>0</v>
      </c>
      <c r="H29" s="52" t="s">
        <v>114</v>
      </c>
    </row>
    <row r="30" spans="1:14" ht="40.5" customHeight="1">
      <c r="A30" s="41" t="s">
        <v>132</v>
      </c>
      <c r="B30" s="94"/>
      <c r="C30" s="16"/>
      <c r="D30" s="35"/>
      <c r="E30" s="103"/>
      <c r="F30" s="79"/>
      <c r="G30" s="30">
        <f>B30*C30*D30</f>
        <v>0</v>
      </c>
      <c r="H30" s="52" t="s">
        <v>115</v>
      </c>
    </row>
    <row r="31" spans="1:14" ht="80.25" customHeight="1">
      <c r="A31" s="41" t="s">
        <v>139</v>
      </c>
      <c r="B31" s="94"/>
      <c r="C31" s="16"/>
      <c r="D31" s="101"/>
      <c r="E31" s="82"/>
      <c r="F31" s="64"/>
      <c r="G31" s="30">
        <f>B31*C31*D31</f>
        <v>0</v>
      </c>
      <c r="H31" s="52" t="s">
        <v>121</v>
      </c>
    </row>
    <row r="32" spans="1:14" ht="36.75" customHeight="1">
      <c r="A32" s="41" t="s">
        <v>133</v>
      </c>
      <c r="B32" s="95"/>
      <c r="C32" s="96"/>
      <c r="D32" s="102"/>
      <c r="E32" s="81"/>
      <c r="F32" s="64"/>
      <c r="G32" s="30">
        <f>B32*C32*D32</f>
        <v>0</v>
      </c>
      <c r="H32" s="52" t="s">
        <v>134</v>
      </c>
      <c r="I32" s="31">
        <v>1</v>
      </c>
      <c r="J32" s="31">
        <v>2</v>
      </c>
      <c r="K32" s="31">
        <v>3</v>
      </c>
      <c r="L32" s="31">
        <v>4</v>
      </c>
      <c r="M32" s="31"/>
      <c r="N32" s="31"/>
    </row>
  </sheetData>
  <mergeCells count="15">
    <mergeCell ref="F28:G28"/>
    <mergeCell ref="F18:G18"/>
    <mergeCell ref="F23:G23"/>
    <mergeCell ref="A17:G17"/>
    <mergeCell ref="A2:G2"/>
    <mergeCell ref="F10:G10"/>
    <mergeCell ref="A16:E16"/>
    <mergeCell ref="B10:E10"/>
    <mergeCell ref="F11:G11"/>
    <mergeCell ref="A5:D5"/>
    <mergeCell ref="A6:A7"/>
    <mergeCell ref="B6:B7"/>
    <mergeCell ref="C6:C7"/>
    <mergeCell ref="D6:D7"/>
    <mergeCell ref="E6:E7"/>
  </mergeCells>
  <phoneticPr fontId="35"/>
  <conditionalFormatting sqref="A12:A17">
    <cfRule type="expression" dxfId="15" priority="8">
      <formula>#REF!="×"</formula>
    </cfRule>
  </conditionalFormatting>
  <conditionalFormatting sqref="A19:A22">
    <cfRule type="expression" dxfId="14" priority="7">
      <formula>#REF!="×"</formula>
    </cfRule>
  </conditionalFormatting>
  <conditionalFormatting sqref="A24:A27">
    <cfRule type="expression" dxfId="13" priority="6">
      <formula>#REF!="×"</formula>
    </cfRule>
  </conditionalFormatting>
  <conditionalFormatting sqref="A29:A32">
    <cfRule type="expression" dxfId="12" priority="1">
      <formula>#REF!="×"</formula>
    </cfRule>
  </conditionalFormatting>
  <conditionalFormatting sqref="B12:E13 F12:G14 G12:G16 B14:D14 B19:E20 F19:F21 B21:D21 B24:E25 F24:F26 B26:D26">
    <cfRule type="expression" dxfId="11" priority="60">
      <formula>#REF!="×"</formula>
    </cfRule>
  </conditionalFormatting>
  <conditionalFormatting sqref="B29:E30 F29:F31 B31:D31">
    <cfRule type="expression" dxfId="10" priority="4">
      <formula>#REF!="×"</formula>
    </cfRule>
  </conditionalFormatting>
  <conditionalFormatting sqref="B22:F22">
    <cfRule type="expression" dxfId="9" priority="19">
      <formula>#REF!="×"</formula>
    </cfRule>
  </conditionalFormatting>
  <conditionalFormatting sqref="B27:F27">
    <cfRule type="expression" dxfId="8" priority="17">
      <formula>#REF!="×"</formula>
    </cfRule>
  </conditionalFormatting>
  <conditionalFormatting sqref="B32:F32">
    <cfRule type="expression" dxfId="7" priority="3">
      <formula>#REF!="×"</formula>
    </cfRule>
  </conditionalFormatting>
  <conditionalFormatting sqref="B15:G15">
    <cfRule type="expression" dxfId="6" priority="21">
      <formula>#REF!="×"</formula>
    </cfRule>
  </conditionalFormatting>
  <conditionalFormatting sqref="E6">
    <cfRule type="containsText" dxfId="5" priority="5" operator="containsText" text="返還あり">
      <formula>NOT(ISERROR(SEARCH("返還あり",E6)))</formula>
    </cfRule>
  </conditionalFormatting>
  <conditionalFormatting sqref="F16">
    <cfRule type="expression" dxfId="4" priority="9">
      <formula>#REF!="×"</formula>
    </cfRule>
  </conditionalFormatting>
  <conditionalFormatting sqref="G19:G22">
    <cfRule type="expression" dxfId="3" priority="14">
      <formula>#REF!="×"</formula>
    </cfRule>
  </conditionalFormatting>
  <conditionalFormatting sqref="G24:G27">
    <cfRule type="expression" dxfId="2" priority="13">
      <formula>#REF!="×"</formula>
    </cfRule>
  </conditionalFormatting>
  <conditionalFormatting sqref="G29:G32">
    <cfRule type="expression" dxfId="1" priority="2">
      <formula>#REF!="×"</formula>
    </cfRule>
  </conditionalFormatting>
  <dataValidations count="1">
    <dataValidation type="list" allowBlank="1" showInputMessage="1" showErrorMessage="1" sqref="D22 D15 D27 D32" xr:uid="{96BEE6F5-EBD7-41E2-AE72-44B3D1FE2909}">
      <formula1>$I$15:$N$15</formula1>
    </dataValidation>
  </dataValidations>
  <printOptions horizontalCentered="1"/>
  <pageMargins left="0.70866141732283472" right="0.70866141732283472" top="0.74803149606299213" bottom="0.55118110236220474" header="0.31496062992125984" footer="0.31496062992125984"/>
  <pageSetup paperSize="9" scale="55" fitToHeight="0" orientation="landscape" r:id="rId1"/>
  <rowBreaks count="3" manualBreakCount="3">
    <brk id="16" max="6" man="1"/>
    <brk id="27" max="6" man="1"/>
    <brk id="32"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codeName="Sheet3">
    <tabColor rgb="FFFFFF00"/>
  </sheetPr>
  <dimension ref="A1:N104"/>
  <sheetViews>
    <sheetView zoomScale="87" zoomScaleNormal="87" workbookViewId="0">
      <selection activeCell="G3" sqref="G3"/>
    </sheetView>
  </sheetViews>
  <sheetFormatPr defaultColWidth="9" defaultRowHeight="14"/>
  <cols>
    <col min="1" max="1" width="20.08984375" style="37" customWidth="1"/>
    <col min="2" max="2" width="15.81640625" style="37" customWidth="1"/>
    <col min="3" max="3" width="17.6328125" style="37" customWidth="1"/>
    <col min="4" max="4" width="28.6328125" style="37" customWidth="1"/>
    <col min="5" max="5" width="18.08984375" style="37" customWidth="1"/>
    <col min="6" max="7" width="24.08984375" style="37" customWidth="1"/>
    <col min="8" max="10" width="9" style="37"/>
    <col min="11" max="11" width="0" style="37" hidden="1" customWidth="1"/>
    <col min="12" max="12" width="9" style="37" hidden="1" customWidth="1"/>
    <col min="13" max="13" width="6" style="37" hidden="1" customWidth="1"/>
    <col min="14" max="14" width="10.7265625" style="37" hidden="1" customWidth="1"/>
    <col min="15" max="15" width="0" style="37" hidden="1" customWidth="1"/>
    <col min="16" max="16384" width="9" style="37"/>
  </cols>
  <sheetData>
    <row r="1" spans="1:14" ht="56" customHeight="1">
      <c r="A1" s="139" t="s">
        <v>126</v>
      </c>
      <c r="B1" s="136" t="s">
        <v>167</v>
      </c>
      <c r="C1" s="137"/>
      <c r="D1" s="138"/>
      <c r="E1" s="141" t="s">
        <v>151</v>
      </c>
      <c r="F1" s="143" t="s">
        <v>153</v>
      </c>
      <c r="G1" s="144"/>
    </row>
    <row r="2" spans="1:14" ht="30" customHeight="1">
      <c r="A2" s="140"/>
      <c r="B2" s="55" t="s">
        <v>166</v>
      </c>
      <c r="C2" s="58" t="s">
        <v>141</v>
      </c>
      <c r="D2" s="56" t="s">
        <v>142</v>
      </c>
      <c r="E2" s="142"/>
      <c r="F2" s="57" t="s">
        <v>143</v>
      </c>
      <c r="G2" s="57" t="s">
        <v>144</v>
      </c>
    </row>
    <row r="3" spans="1:14">
      <c r="A3" s="38">
        <f>COUNTA($C$3:$C$102)</f>
        <v>0</v>
      </c>
      <c r="B3" s="85"/>
      <c r="C3" s="86"/>
      <c r="D3" s="87"/>
      <c r="E3" s="76"/>
      <c r="F3" s="77"/>
      <c r="G3" s="77"/>
      <c r="L3" s="43" t="s">
        <v>145</v>
      </c>
      <c r="M3" s="37">
        <f>IF(G3="レ",1,0)</f>
        <v>0</v>
      </c>
      <c r="N3" s="37">
        <f>E3*M3</f>
        <v>0</v>
      </c>
    </row>
    <row r="4" spans="1:14">
      <c r="B4" s="85"/>
      <c r="C4" s="86"/>
      <c r="D4" s="87"/>
      <c r="E4" s="76"/>
      <c r="F4" s="77"/>
      <c r="G4" s="77"/>
      <c r="L4" s="43"/>
      <c r="M4" s="37">
        <f>IF(G4="レ",1,0)</f>
        <v>0</v>
      </c>
      <c r="N4" s="37">
        <f t="shared" ref="N4:N67" si="0">E4*M4</f>
        <v>0</v>
      </c>
    </row>
    <row r="5" spans="1:14">
      <c r="B5" s="85"/>
      <c r="C5" s="86"/>
      <c r="D5" s="87"/>
      <c r="E5" s="76"/>
      <c r="F5" s="77"/>
      <c r="G5" s="77"/>
      <c r="M5" s="37">
        <f t="shared" ref="M5:M68" si="1">IF(G5="レ",1,0)</f>
        <v>0</v>
      </c>
      <c r="N5" s="37">
        <f t="shared" si="0"/>
        <v>0</v>
      </c>
    </row>
    <row r="6" spans="1:14">
      <c r="B6" s="74"/>
      <c r="C6" s="86"/>
      <c r="D6" s="75"/>
      <c r="E6" s="76"/>
      <c r="F6" s="77"/>
      <c r="G6" s="77"/>
      <c r="M6" s="37">
        <f t="shared" si="1"/>
        <v>0</v>
      </c>
      <c r="N6" s="37">
        <f t="shared" si="0"/>
        <v>0</v>
      </c>
    </row>
    <row r="7" spans="1:14">
      <c r="B7" s="74"/>
      <c r="C7" s="86"/>
      <c r="D7" s="75"/>
      <c r="E7" s="76"/>
      <c r="F7" s="77"/>
      <c r="G7" s="77"/>
      <c r="M7" s="37">
        <f t="shared" si="1"/>
        <v>0</v>
      </c>
      <c r="N7" s="37">
        <f t="shared" si="0"/>
        <v>0</v>
      </c>
    </row>
    <row r="8" spans="1:14">
      <c r="B8" s="74"/>
      <c r="C8" s="86"/>
      <c r="D8" s="75"/>
      <c r="E8" s="76"/>
      <c r="F8" s="77"/>
      <c r="G8" s="77"/>
      <c r="M8" s="37">
        <f t="shared" si="1"/>
        <v>0</v>
      </c>
      <c r="N8" s="37">
        <f t="shared" si="0"/>
        <v>0</v>
      </c>
    </row>
    <row r="9" spans="1:14">
      <c r="B9" s="74"/>
      <c r="C9" s="86"/>
      <c r="D9" s="75"/>
      <c r="E9" s="76"/>
      <c r="F9" s="77"/>
      <c r="G9" s="77"/>
      <c r="M9" s="37">
        <f t="shared" si="1"/>
        <v>0</v>
      </c>
      <c r="N9" s="37">
        <f t="shared" si="0"/>
        <v>0</v>
      </c>
    </row>
    <row r="10" spans="1:14">
      <c r="B10" s="74"/>
      <c r="C10" s="86"/>
      <c r="D10" s="75"/>
      <c r="E10" s="76"/>
      <c r="F10" s="77"/>
      <c r="G10" s="77"/>
      <c r="K10" s="37" t="s">
        <v>135</v>
      </c>
      <c r="M10" s="37">
        <f t="shared" si="1"/>
        <v>0</v>
      </c>
      <c r="N10" s="37">
        <f t="shared" si="0"/>
        <v>0</v>
      </c>
    </row>
    <row r="11" spans="1:14">
      <c r="B11" s="74"/>
      <c r="C11" s="86"/>
      <c r="D11" s="75"/>
      <c r="E11" s="76"/>
      <c r="F11" s="77"/>
      <c r="G11" s="77"/>
      <c r="M11" s="37">
        <f t="shared" si="1"/>
        <v>0</v>
      </c>
      <c r="N11" s="37">
        <f t="shared" si="0"/>
        <v>0</v>
      </c>
    </row>
    <row r="12" spans="1:14">
      <c r="B12" s="74"/>
      <c r="C12" s="86"/>
      <c r="D12" s="75"/>
      <c r="E12" s="76"/>
      <c r="F12" s="77"/>
      <c r="G12" s="77"/>
      <c r="M12" s="37">
        <f t="shared" si="1"/>
        <v>0</v>
      </c>
      <c r="N12" s="37">
        <f t="shared" si="0"/>
        <v>0</v>
      </c>
    </row>
    <row r="13" spans="1:14">
      <c r="B13" s="74"/>
      <c r="C13" s="86"/>
      <c r="D13" s="75"/>
      <c r="E13" s="76"/>
      <c r="F13" s="77"/>
      <c r="G13" s="77"/>
      <c r="M13" s="37">
        <f t="shared" si="1"/>
        <v>0</v>
      </c>
      <c r="N13" s="37">
        <f t="shared" si="0"/>
        <v>0</v>
      </c>
    </row>
    <row r="14" spans="1:14">
      <c r="B14" s="74"/>
      <c r="C14" s="86"/>
      <c r="D14" s="75"/>
      <c r="E14" s="76"/>
      <c r="F14" s="77"/>
      <c r="G14" s="77"/>
      <c r="M14" s="37">
        <f t="shared" si="1"/>
        <v>0</v>
      </c>
      <c r="N14" s="37">
        <f t="shared" si="0"/>
        <v>0</v>
      </c>
    </row>
    <row r="15" spans="1:14">
      <c r="B15" s="74"/>
      <c r="C15" s="86"/>
      <c r="D15" s="75"/>
      <c r="E15" s="76"/>
      <c r="F15" s="77"/>
      <c r="G15" s="77"/>
      <c r="M15" s="37">
        <f t="shared" si="1"/>
        <v>0</v>
      </c>
      <c r="N15" s="37">
        <f t="shared" si="0"/>
        <v>0</v>
      </c>
    </row>
    <row r="16" spans="1:14">
      <c r="B16" s="74"/>
      <c r="C16" s="86"/>
      <c r="D16" s="75"/>
      <c r="E16" s="76"/>
      <c r="F16" s="77"/>
      <c r="G16" s="77"/>
      <c r="M16" s="37">
        <f t="shared" si="1"/>
        <v>0</v>
      </c>
      <c r="N16" s="37">
        <f t="shared" si="0"/>
        <v>0</v>
      </c>
    </row>
    <row r="17" spans="2:14">
      <c r="B17" s="74"/>
      <c r="C17" s="86"/>
      <c r="D17" s="75"/>
      <c r="E17" s="76"/>
      <c r="F17" s="77"/>
      <c r="G17" s="77"/>
      <c r="M17" s="37">
        <f t="shared" si="1"/>
        <v>0</v>
      </c>
      <c r="N17" s="37">
        <f t="shared" si="0"/>
        <v>0</v>
      </c>
    </row>
    <row r="18" spans="2:14">
      <c r="B18" s="74"/>
      <c r="C18" s="86"/>
      <c r="D18" s="75"/>
      <c r="E18" s="76"/>
      <c r="F18" s="77"/>
      <c r="G18" s="77"/>
      <c r="M18" s="37">
        <f t="shared" si="1"/>
        <v>0</v>
      </c>
      <c r="N18" s="37">
        <f t="shared" si="0"/>
        <v>0</v>
      </c>
    </row>
    <row r="19" spans="2:14">
      <c r="B19" s="74"/>
      <c r="C19" s="86"/>
      <c r="D19" s="75"/>
      <c r="E19" s="76"/>
      <c r="F19" s="77"/>
      <c r="G19" s="77"/>
      <c r="M19" s="37">
        <f t="shared" si="1"/>
        <v>0</v>
      </c>
      <c r="N19" s="37">
        <f t="shared" si="0"/>
        <v>0</v>
      </c>
    </row>
    <row r="20" spans="2:14">
      <c r="B20" s="74"/>
      <c r="C20" s="86"/>
      <c r="D20" s="75"/>
      <c r="E20" s="76"/>
      <c r="F20" s="77"/>
      <c r="G20" s="77"/>
      <c r="M20" s="37">
        <f t="shared" si="1"/>
        <v>0</v>
      </c>
      <c r="N20" s="37">
        <f t="shared" si="0"/>
        <v>0</v>
      </c>
    </row>
    <row r="21" spans="2:14">
      <c r="B21" s="74"/>
      <c r="C21" s="86"/>
      <c r="D21" s="75"/>
      <c r="E21" s="76"/>
      <c r="F21" s="77"/>
      <c r="G21" s="77"/>
      <c r="M21" s="37">
        <f t="shared" si="1"/>
        <v>0</v>
      </c>
      <c r="N21" s="37">
        <f t="shared" si="0"/>
        <v>0</v>
      </c>
    </row>
    <row r="22" spans="2:14">
      <c r="B22" s="74"/>
      <c r="C22" s="86"/>
      <c r="D22" s="75"/>
      <c r="E22" s="76"/>
      <c r="F22" s="77"/>
      <c r="G22" s="77"/>
      <c r="M22" s="37">
        <f t="shared" si="1"/>
        <v>0</v>
      </c>
      <c r="N22" s="37">
        <f t="shared" si="0"/>
        <v>0</v>
      </c>
    </row>
    <row r="23" spans="2:14">
      <c r="B23" s="74"/>
      <c r="C23" s="86"/>
      <c r="D23" s="75"/>
      <c r="E23" s="76"/>
      <c r="F23" s="77"/>
      <c r="G23" s="77"/>
      <c r="M23" s="37">
        <f t="shared" si="1"/>
        <v>0</v>
      </c>
      <c r="N23" s="37">
        <f t="shared" si="0"/>
        <v>0</v>
      </c>
    </row>
    <row r="24" spans="2:14">
      <c r="B24" s="74"/>
      <c r="C24" s="86"/>
      <c r="D24" s="75"/>
      <c r="E24" s="76"/>
      <c r="F24" s="77"/>
      <c r="G24" s="77"/>
      <c r="M24" s="37">
        <f t="shared" si="1"/>
        <v>0</v>
      </c>
      <c r="N24" s="37">
        <f t="shared" si="0"/>
        <v>0</v>
      </c>
    </row>
    <row r="25" spans="2:14">
      <c r="B25" s="74"/>
      <c r="C25" s="86"/>
      <c r="D25" s="75"/>
      <c r="E25" s="76"/>
      <c r="F25" s="77"/>
      <c r="G25" s="77"/>
      <c r="M25" s="37">
        <f t="shared" si="1"/>
        <v>0</v>
      </c>
      <c r="N25" s="37">
        <f t="shared" si="0"/>
        <v>0</v>
      </c>
    </row>
    <row r="26" spans="2:14">
      <c r="B26" s="74"/>
      <c r="C26" s="86"/>
      <c r="D26" s="75"/>
      <c r="E26" s="76"/>
      <c r="F26" s="77"/>
      <c r="G26" s="77"/>
      <c r="M26" s="37">
        <f t="shared" si="1"/>
        <v>0</v>
      </c>
      <c r="N26" s="37">
        <f t="shared" si="0"/>
        <v>0</v>
      </c>
    </row>
    <row r="27" spans="2:14">
      <c r="B27" s="74"/>
      <c r="C27" s="86"/>
      <c r="D27" s="75"/>
      <c r="E27" s="76"/>
      <c r="F27" s="77"/>
      <c r="G27" s="77"/>
      <c r="M27" s="37">
        <f t="shared" si="1"/>
        <v>0</v>
      </c>
      <c r="N27" s="37">
        <f t="shared" si="0"/>
        <v>0</v>
      </c>
    </row>
    <row r="28" spans="2:14">
      <c r="B28" s="74"/>
      <c r="C28" s="86"/>
      <c r="D28" s="75"/>
      <c r="E28" s="76"/>
      <c r="F28" s="77"/>
      <c r="G28" s="77"/>
      <c r="M28" s="37">
        <f t="shared" si="1"/>
        <v>0</v>
      </c>
      <c r="N28" s="37">
        <f t="shared" si="0"/>
        <v>0</v>
      </c>
    </row>
    <row r="29" spans="2:14">
      <c r="B29" s="74"/>
      <c r="C29" s="86"/>
      <c r="D29" s="75"/>
      <c r="E29" s="76"/>
      <c r="F29" s="77"/>
      <c r="G29" s="77"/>
      <c r="M29" s="37">
        <f t="shared" si="1"/>
        <v>0</v>
      </c>
      <c r="N29" s="37">
        <f t="shared" si="0"/>
        <v>0</v>
      </c>
    </row>
    <row r="30" spans="2:14">
      <c r="B30" s="74"/>
      <c r="C30" s="86"/>
      <c r="D30" s="75"/>
      <c r="E30" s="76"/>
      <c r="F30" s="77"/>
      <c r="G30" s="77"/>
      <c r="M30" s="37">
        <f t="shared" si="1"/>
        <v>0</v>
      </c>
      <c r="N30" s="37">
        <f t="shared" si="0"/>
        <v>0</v>
      </c>
    </row>
    <row r="31" spans="2:14">
      <c r="B31" s="74"/>
      <c r="C31" s="86"/>
      <c r="D31" s="75"/>
      <c r="E31" s="76"/>
      <c r="F31" s="77"/>
      <c r="G31" s="77"/>
      <c r="M31" s="37">
        <f t="shared" si="1"/>
        <v>0</v>
      </c>
      <c r="N31" s="37">
        <f t="shared" si="0"/>
        <v>0</v>
      </c>
    </row>
    <row r="32" spans="2:14">
      <c r="B32" s="74"/>
      <c r="C32" s="86"/>
      <c r="D32" s="75"/>
      <c r="E32" s="76"/>
      <c r="F32" s="77"/>
      <c r="G32" s="77"/>
      <c r="M32" s="37">
        <f t="shared" si="1"/>
        <v>0</v>
      </c>
      <c r="N32" s="37">
        <f t="shared" si="0"/>
        <v>0</v>
      </c>
    </row>
    <row r="33" spans="2:14">
      <c r="B33" s="74"/>
      <c r="C33" s="86"/>
      <c r="D33" s="75"/>
      <c r="E33" s="76"/>
      <c r="F33" s="77"/>
      <c r="G33" s="77"/>
      <c r="M33" s="37">
        <f t="shared" si="1"/>
        <v>0</v>
      </c>
      <c r="N33" s="37">
        <f t="shared" si="0"/>
        <v>0</v>
      </c>
    </row>
    <row r="34" spans="2:14">
      <c r="B34" s="74"/>
      <c r="C34" s="86"/>
      <c r="D34" s="75"/>
      <c r="E34" s="76"/>
      <c r="F34" s="77"/>
      <c r="G34" s="77"/>
      <c r="M34" s="37">
        <f t="shared" si="1"/>
        <v>0</v>
      </c>
      <c r="N34" s="37">
        <f t="shared" si="0"/>
        <v>0</v>
      </c>
    </row>
    <row r="35" spans="2:14">
      <c r="B35" s="74"/>
      <c r="C35" s="86"/>
      <c r="D35" s="75"/>
      <c r="E35" s="76"/>
      <c r="F35" s="77"/>
      <c r="G35" s="77"/>
      <c r="M35" s="37">
        <f t="shared" si="1"/>
        <v>0</v>
      </c>
      <c r="N35" s="37">
        <f t="shared" si="0"/>
        <v>0</v>
      </c>
    </row>
    <row r="36" spans="2:14">
      <c r="B36" s="74"/>
      <c r="C36" s="86"/>
      <c r="D36" s="75"/>
      <c r="E36" s="76"/>
      <c r="F36" s="77"/>
      <c r="G36" s="77"/>
      <c r="M36" s="37">
        <f t="shared" si="1"/>
        <v>0</v>
      </c>
      <c r="N36" s="37">
        <f t="shared" si="0"/>
        <v>0</v>
      </c>
    </row>
    <row r="37" spans="2:14">
      <c r="B37" s="74"/>
      <c r="C37" s="86"/>
      <c r="D37" s="75"/>
      <c r="E37" s="76"/>
      <c r="F37" s="77"/>
      <c r="G37" s="77"/>
      <c r="M37" s="37">
        <f t="shared" si="1"/>
        <v>0</v>
      </c>
      <c r="N37" s="37">
        <f t="shared" si="0"/>
        <v>0</v>
      </c>
    </row>
    <row r="38" spans="2:14">
      <c r="B38" s="74"/>
      <c r="C38" s="86"/>
      <c r="D38" s="75"/>
      <c r="E38" s="76"/>
      <c r="F38" s="77"/>
      <c r="G38" s="77"/>
      <c r="M38" s="37">
        <f t="shared" si="1"/>
        <v>0</v>
      </c>
      <c r="N38" s="37">
        <f t="shared" si="0"/>
        <v>0</v>
      </c>
    </row>
    <row r="39" spans="2:14">
      <c r="B39" s="74"/>
      <c r="C39" s="86"/>
      <c r="D39" s="75"/>
      <c r="E39" s="76"/>
      <c r="F39" s="77"/>
      <c r="G39" s="77"/>
      <c r="M39" s="37">
        <f t="shared" si="1"/>
        <v>0</v>
      </c>
      <c r="N39" s="37">
        <f t="shared" si="0"/>
        <v>0</v>
      </c>
    </row>
    <row r="40" spans="2:14">
      <c r="B40" s="74"/>
      <c r="C40" s="86"/>
      <c r="D40" s="75"/>
      <c r="E40" s="76"/>
      <c r="F40" s="77"/>
      <c r="G40" s="77"/>
      <c r="M40" s="37">
        <f t="shared" si="1"/>
        <v>0</v>
      </c>
      <c r="N40" s="37">
        <f t="shared" si="0"/>
        <v>0</v>
      </c>
    </row>
    <row r="41" spans="2:14">
      <c r="B41" s="74"/>
      <c r="C41" s="86"/>
      <c r="D41" s="75"/>
      <c r="E41" s="76"/>
      <c r="F41" s="77"/>
      <c r="G41" s="77"/>
      <c r="M41" s="37">
        <f t="shared" si="1"/>
        <v>0</v>
      </c>
      <c r="N41" s="37">
        <f t="shared" si="0"/>
        <v>0</v>
      </c>
    </row>
    <row r="42" spans="2:14">
      <c r="B42" s="74"/>
      <c r="C42" s="86"/>
      <c r="D42" s="75"/>
      <c r="E42" s="76"/>
      <c r="F42" s="77"/>
      <c r="G42" s="77"/>
      <c r="M42" s="37">
        <f t="shared" si="1"/>
        <v>0</v>
      </c>
      <c r="N42" s="37">
        <f t="shared" si="0"/>
        <v>0</v>
      </c>
    </row>
    <row r="43" spans="2:14">
      <c r="B43" s="74"/>
      <c r="C43" s="86"/>
      <c r="D43" s="75"/>
      <c r="E43" s="76"/>
      <c r="F43" s="77"/>
      <c r="G43" s="77"/>
      <c r="M43" s="37">
        <f t="shared" si="1"/>
        <v>0</v>
      </c>
      <c r="N43" s="37">
        <f t="shared" si="0"/>
        <v>0</v>
      </c>
    </row>
    <row r="44" spans="2:14">
      <c r="B44" s="74"/>
      <c r="C44" s="86"/>
      <c r="D44" s="75"/>
      <c r="E44" s="76"/>
      <c r="F44" s="77"/>
      <c r="G44" s="77"/>
      <c r="M44" s="37">
        <f t="shared" si="1"/>
        <v>0</v>
      </c>
      <c r="N44" s="37">
        <f t="shared" si="0"/>
        <v>0</v>
      </c>
    </row>
    <row r="45" spans="2:14">
      <c r="B45" s="74"/>
      <c r="C45" s="86"/>
      <c r="D45" s="75"/>
      <c r="E45" s="76"/>
      <c r="F45" s="77"/>
      <c r="G45" s="77"/>
      <c r="M45" s="37">
        <f t="shared" si="1"/>
        <v>0</v>
      </c>
      <c r="N45" s="37">
        <f t="shared" si="0"/>
        <v>0</v>
      </c>
    </row>
    <row r="46" spans="2:14">
      <c r="B46" s="74"/>
      <c r="C46" s="86"/>
      <c r="D46" s="75"/>
      <c r="E46" s="76"/>
      <c r="F46" s="77"/>
      <c r="G46" s="77"/>
      <c r="M46" s="37">
        <f t="shared" si="1"/>
        <v>0</v>
      </c>
      <c r="N46" s="37">
        <f t="shared" si="0"/>
        <v>0</v>
      </c>
    </row>
    <row r="47" spans="2:14">
      <c r="B47" s="74"/>
      <c r="C47" s="86"/>
      <c r="D47" s="75"/>
      <c r="E47" s="76"/>
      <c r="F47" s="77"/>
      <c r="G47" s="77"/>
      <c r="M47" s="37">
        <f t="shared" si="1"/>
        <v>0</v>
      </c>
      <c r="N47" s="37">
        <f t="shared" si="0"/>
        <v>0</v>
      </c>
    </row>
    <row r="48" spans="2:14">
      <c r="B48" s="74"/>
      <c r="C48" s="86"/>
      <c r="D48" s="75"/>
      <c r="E48" s="76"/>
      <c r="F48" s="77"/>
      <c r="G48" s="77"/>
      <c r="M48" s="37">
        <f t="shared" si="1"/>
        <v>0</v>
      </c>
      <c r="N48" s="37">
        <f t="shared" si="0"/>
        <v>0</v>
      </c>
    </row>
    <row r="49" spans="2:14">
      <c r="B49" s="74"/>
      <c r="C49" s="86"/>
      <c r="D49" s="75"/>
      <c r="E49" s="76"/>
      <c r="F49" s="77"/>
      <c r="G49" s="77"/>
      <c r="M49" s="37">
        <f t="shared" si="1"/>
        <v>0</v>
      </c>
      <c r="N49" s="37">
        <f t="shared" si="0"/>
        <v>0</v>
      </c>
    </row>
    <row r="50" spans="2:14">
      <c r="B50" s="74"/>
      <c r="C50" s="86"/>
      <c r="D50" s="75"/>
      <c r="E50" s="76"/>
      <c r="F50" s="77"/>
      <c r="G50" s="77"/>
      <c r="M50" s="37">
        <f t="shared" si="1"/>
        <v>0</v>
      </c>
      <c r="N50" s="37">
        <f t="shared" si="0"/>
        <v>0</v>
      </c>
    </row>
    <row r="51" spans="2:14">
      <c r="B51" s="74"/>
      <c r="C51" s="86"/>
      <c r="D51" s="75"/>
      <c r="E51" s="76"/>
      <c r="F51" s="77"/>
      <c r="G51" s="77"/>
      <c r="M51" s="37">
        <f t="shared" si="1"/>
        <v>0</v>
      </c>
      <c r="N51" s="37">
        <f t="shared" si="0"/>
        <v>0</v>
      </c>
    </row>
    <row r="52" spans="2:14">
      <c r="B52" s="74"/>
      <c r="C52" s="86"/>
      <c r="D52" s="75"/>
      <c r="E52" s="76"/>
      <c r="F52" s="77"/>
      <c r="G52" s="77"/>
      <c r="M52" s="37">
        <f t="shared" si="1"/>
        <v>0</v>
      </c>
      <c r="N52" s="37">
        <f t="shared" si="0"/>
        <v>0</v>
      </c>
    </row>
    <row r="53" spans="2:14">
      <c r="B53" s="74"/>
      <c r="C53" s="86"/>
      <c r="D53" s="75"/>
      <c r="E53" s="76"/>
      <c r="F53" s="77"/>
      <c r="G53" s="77"/>
      <c r="M53" s="37">
        <f t="shared" si="1"/>
        <v>0</v>
      </c>
      <c r="N53" s="37">
        <f t="shared" si="0"/>
        <v>0</v>
      </c>
    </row>
    <row r="54" spans="2:14">
      <c r="B54" s="74"/>
      <c r="C54" s="86"/>
      <c r="D54" s="75"/>
      <c r="E54" s="76"/>
      <c r="F54" s="77"/>
      <c r="G54" s="77"/>
      <c r="M54" s="37">
        <f t="shared" si="1"/>
        <v>0</v>
      </c>
      <c r="N54" s="37">
        <f t="shared" si="0"/>
        <v>0</v>
      </c>
    </row>
    <row r="55" spans="2:14">
      <c r="B55" s="74"/>
      <c r="C55" s="86"/>
      <c r="D55" s="75"/>
      <c r="E55" s="76"/>
      <c r="F55" s="77"/>
      <c r="G55" s="77"/>
      <c r="M55" s="37">
        <f t="shared" si="1"/>
        <v>0</v>
      </c>
      <c r="N55" s="37">
        <f t="shared" si="0"/>
        <v>0</v>
      </c>
    </row>
    <row r="56" spans="2:14">
      <c r="B56" s="74"/>
      <c r="C56" s="86"/>
      <c r="D56" s="75"/>
      <c r="E56" s="76"/>
      <c r="F56" s="77"/>
      <c r="G56" s="77"/>
      <c r="M56" s="37">
        <f t="shared" si="1"/>
        <v>0</v>
      </c>
      <c r="N56" s="37">
        <f t="shared" si="0"/>
        <v>0</v>
      </c>
    </row>
    <row r="57" spans="2:14">
      <c r="B57" s="74"/>
      <c r="C57" s="86"/>
      <c r="D57" s="75"/>
      <c r="E57" s="76"/>
      <c r="F57" s="77"/>
      <c r="G57" s="77"/>
      <c r="M57" s="37">
        <f t="shared" si="1"/>
        <v>0</v>
      </c>
      <c r="N57" s="37">
        <f t="shared" si="0"/>
        <v>0</v>
      </c>
    </row>
    <row r="58" spans="2:14">
      <c r="B58" s="74"/>
      <c r="C58" s="86"/>
      <c r="D58" s="75"/>
      <c r="E58" s="76"/>
      <c r="F58" s="77"/>
      <c r="G58" s="77"/>
      <c r="M58" s="37">
        <f t="shared" si="1"/>
        <v>0</v>
      </c>
      <c r="N58" s="37">
        <f t="shared" si="0"/>
        <v>0</v>
      </c>
    </row>
    <row r="59" spans="2:14">
      <c r="B59" s="74"/>
      <c r="C59" s="86"/>
      <c r="D59" s="75"/>
      <c r="E59" s="76"/>
      <c r="F59" s="77"/>
      <c r="G59" s="77"/>
      <c r="M59" s="37">
        <f t="shared" si="1"/>
        <v>0</v>
      </c>
      <c r="N59" s="37">
        <f t="shared" si="0"/>
        <v>0</v>
      </c>
    </row>
    <row r="60" spans="2:14">
      <c r="B60" s="74"/>
      <c r="C60" s="86"/>
      <c r="D60" s="75"/>
      <c r="E60" s="76"/>
      <c r="F60" s="77"/>
      <c r="G60" s="77"/>
      <c r="M60" s="37">
        <f t="shared" si="1"/>
        <v>0</v>
      </c>
      <c r="N60" s="37">
        <f t="shared" si="0"/>
        <v>0</v>
      </c>
    </row>
    <row r="61" spans="2:14">
      <c r="B61" s="74"/>
      <c r="C61" s="86"/>
      <c r="D61" s="75"/>
      <c r="E61" s="76"/>
      <c r="F61" s="77"/>
      <c r="G61" s="77"/>
      <c r="M61" s="37">
        <f t="shared" si="1"/>
        <v>0</v>
      </c>
      <c r="N61" s="37">
        <f t="shared" si="0"/>
        <v>0</v>
      </c>
    </row>
    <row r="62" spans="2:14">
      <c r="B62" s="74"/>
      <c r="C62" s="86"/>
      <c r="D62" s="75"/>
      <c r="E62" s="76"/>
      <c r="F62" s="77"/>
      <c r="G62" s="77"/>
      <c r="M62" s="37">
        <f t="shared" si="1"/>
        <v>0</v>
      </c>
      <c r="N62" s="37">
        <f t="shared" si="0"/>
        <v>0</v>
      </c>
    </row>
    <row r="63" spans="2:14">
      <c r="B63" s="74"/>
      <c r="C63" s="86"/>
      <c r="D63" s="75"/>
      <c r="E63" s="76"/>
      <c r="F63" s="77"/>
      <c r="G63" s="77"/>
      <c r="M63" s="37">
        <f t="shared" si="1"/>
        <v>0</v>
      </c>
      <c r="N63" s="37">
        <f t="shared" si="0"/>
        <v>0</v>
      </c>
    </row>
    <row r="64" spans="2:14">
      <c r="B64" s="74"/>
      <c r="C64" s="86"/>
      <c r="D64" s="75"/>
      <c r="E64" s="76"/>
      <c r="F64" s="77"/>
      <c r="G64" s="77"/>
      <c r="M64" s="37">
        <f t="shared" si="1"/>
        <v>0</v>
      </c>
      <c r="N64" s="37">
        <f t="shared" si="0"/>
        <v>0</v>
      </c>
    </row>
    <row r="65" spans="2:14">
      <c r="B65" s="74"/>
      <c r="C65" s="86"/>
      <c r="D65" s="75"/>
      <c r="E65" s="76"/>
      <c r="F65" s="77"/>
      <c r="G65" s="77"/>
      <c r="M65" s="37">
        <f t="shared" si="1"/>
        <v>0</v>
      </c>
      <c r="N65" s="37">
        <f t="shared" si="0"/>
        <v>0</v>
      </c>
    </row>
    <row r="66" spans="2:14">
      <c r="B66" s="74"/>
      <c r="C66" s="86"/>
      <c r="D66" s="75"/>
      <c r="E66" s="76"/>
      <c r="F66" s="77"/>
      <c r="G66" s="77"/>
      <c r="M66" s="37">
        <f t="shared" si="1"/>
        <v>0</v>
      </c>
      <c r="N66" s="37">
        <f t="shared" si="0"/>
        <v>0</v>
      </c>
    </row>
    <row r="67" spans="2:14">
      <c r="B67" s="74"/>
      <c r="C67" s="86"/>
      <c r="D67" s="75"/>
      <c r="E67" s="76"/>
      <c r="F67" s="77"/>
      <c r="G67" s="77"/>
      <c r="M67" s="37">
        <f t="shared" si="1"/>
        <v>0</v>
      </c>
      <c r="N67" s="37">
        <f t="shared" si="0"/>
        <v>0</v>
      </c>
    </row>
    <row r="68" spans="2:14">
      <c r="B68" s="74"/>
      <c r="C68" s="86"/>
      <c r="D68" s="75"/>
      <c r="E68" s="76"/>
      <c r="F68" s="77"/>
      <c r="G68" s="77"/>
      <c r="M68" s="37">
        <f t="shared" si="1"/>
        <v>0</v>
      </c>
      <c r="N68" s="37">
        <f t="shared" ref="N68:N102" si="2">E68*M68</f>
        <v>0</v>
      </c>
    </row>
    <row r="69" spans="2:14">
      <c r="B69" s="74"/>
      <c r="C69" s="86"/>
      <c r="D69" s="75"/>
      <c r="E69" s="76"/>
      <c r="F69" s="77"/>
      <c r="G69" s="77"/>
      <c r="M69" s="37">
        <f t="shared" ref="M69:M102" si="3">IF(G69="レ",1,0)</f>
        <v>0</v>
      </c>
      <c r="N69" s="37">
        <f t="shared" si="2"/>
        <v>0</v>
      </c>
    </row>
    <row r="70" spans="2:14">
      <c r="B70" s="74"/>
      <c r="C70" s="86"/>
      <c r="D70" s="75"/>
      <c r="E70" s="76"/>
      <c r="F70" s="77"/>
      <c r="G70" s="77"/>
      <c r="M70" s="37">
        <f t="shared" si="3"/>
        <v>0</v>
      </c>
      <c r="N70" s="37">
        <f t="shared" si="2"/>
        <v>0</v>
      </c>
    </row>
    <row r="71" spans="2:14">
      <c r="B71" s="74"/>
      <c r="C71" s="86"/>
      <c r="D71" s="75"/>
      <c r="E71" s="76"/>
      <c r="F71" s="77"/>
      <c r="G71" s="77"/>
      <c r="M71" s="37">
        <f t="shared" si="3"/>
        <v>0</v>
      </c>
      <c r="N71" s="37">
        <f t="shared" si="2"/>
        <v>0</v>
      </c>
    </row>
    <row r="72" spans="2:14">
      <c r="B72" s="74"/>
      <c r="C72" s="86"/>
      <c r="D72" s="75"/>
      <c r="E72" s="76"/>
      <c r="F72" s="77"/>
      <c r="G72" s="77"/>
      <c r="M72" s="37">
        <f t="shared" si="3"/>
        <v>0</v>
      </c>
      <c r="N72" s="37">
        <f t="shared" si="2"/>
        <v>0</v>
      </c>
    </row>
    <row r="73" spans="2:14">
      <c r="B73" s="74"/>
      <c r="C73" s="86"/>
      <c r="D73" s="75"/>
      <c r="E73" s="76"/>
      <c r="F73" s="77"/>
      <c r="G73" s="77"/>
      <c r="M73" s="37">
        <f t="shared" si="3"/>
        <v>0</v>
      </c>
      <c r="N73" s="37">
        <f t="shared" si="2"/>
        <v>0</v>
      </c>
    </row>
    <row r="74" spans="2:14">
      <c r="B74" s="74"/>
      <c r="C74" s="86"/>
      <c r="D74" s="75"/>
      <c r="E74" s="76"/>
      <c r="F74" s="77"/>
      <c r="G74" s="77"/>
      <c r="M74" s="37">
        <f t="shared" si="3"/>
        <v>0</v>
      </c>
      <c r="N74" s="37">
        <f t="shared" si="2"/>
        <v>0</v>
      </c>
    </row>
    <row r="75" spans="2:14">
      <c r="B75" s="74"/>
      <c r="C75" s="86"/>
      <c r="D75" s="75"/>
      <c r="E75" s="76"/>
      <c r="F75" s="77"/>
      <c r="G75" s="77"/>
      <c r="M75" s="37">
        <f t="shared" si="3"/>
        <v>0</v>
      </c>
      <c r="N75" s="37">
        <f t="shared" si="2"/>
        <v>0</v>
      </c>
    </row>
    <row r="76" spans="2:14">
      <c r="B76" s="74"/>
      <c r="C76" s="86"/>
      <c r="D76" s="75"/>
      <c r="E76" s="76"/>
      <c r="F76" s="77"/>
      <c r="G76" s="77"/>
      <c r="M76" s="37">
        <f t="shared" si="3"/>
        <v>0</v>
      </c>
      <c r="N76" s="37">
        <f t="shared" si="2"/>
        <v>0</v>
      </c>
    </row>
    <row r="77" spans="2:14">
      <c r="B77" s="74"/>
      <c r="C77" s="86"/>
      <c r="D77" s="75"/>
      <c r="E77" s="76"/>
      <c r="F77" s="77"/>
      <c r="G77" s="77"/>
      <c r="M77" s="37">
        <f t="shared" si="3"/>
        <v>0</v>
      </c>
      <c r="N77" s="37">
        <f t="shared" si="2"/>
        <v>0</v>
      </c>
    </row>
    <row r="78" spans="2:14">
      <c r="B78" s="74"/>
      <c r="C78" s="86"/>
      <c r="D78" s="75"/>
      <c r="E78" s="76"/>
      <c r="F78" s="77"/>
      <c r="G78" s="77"/>
      <c r="M78" s="37">
        <f t="shared" si="3"/>
        <v>0</v>
      </c>
      <c r="N78" s="37">
        <f t="shared" si="2"/>
        <v>0</v>
      </c>
    </row>
    <row r="79" spans="2:14">
      <c r="B79" s="74"/>
      <c r="C79" s="86"/>
      <c r="D79" s="75"/>
      <c r="E79" s="76"/>
      <c r="F79" s="77"/>
      <c r="G79" s="77"/>
      <c r="M79" s="37">
        <f t="shared" si="3"/>
        <v>0</v>
      </c>
      <c r="N79" s="37">
        <f t="shared" si="2"/>
        <v>0</v>
      </c>
    </row>
    <row r="80" spans="2:14">
      <c r="B80" s="74"/>
      <c r="C80" s="86"/>
      <c r="D80" s="75"/>
      <c r="E80" s="76"/>
      <c r="F80" s="77"/>
      <c r="G80" s="77"/>
      <c r="M80" s="37">
        <f t="shared" si="3"/>
        <v>0</v>
      </c>
      <c r="N80" s="37">
        <f t="shared" si="2"/>
        <v>0</v>
      </c>
    </row>
    <row r="81" spans="2:14">
      <c r="B81" s="74"/>
      <c r="C81" s="86"/>
      <c r="D81" s="75"/>
      <c r="E81" s="76"/>
      <c r="F81" s="77"/>
      <c r="G81" s="77"/>
      <c r="M81" s="37">
        <f t="shared" si="3"/>
        <v>0</v>
      </c>
      <c r="N81" s="37">
        <f t="shared" si="2"/>
        <v>0</v>
      </c>
    </row>
    <row r="82" spans="2:14">
      <c r="B82" s="74"/>
      <c r="C82" s="86"/>
      <c r="D82" s="75"/>
      <c r="E82" s="76"/>
      <c r="F82" s="77"/>
      <c r="G82" s="77"/>
      <c r="M82" s="37">
        <f t="shared" si="3"/>
        <v>0</v>
      </c>
      <c r="N82" s="37">
        <f t="shared" si="2"/>
        <v>0</v>
      </c>
    </row>
    <row r="83" spans="2:14">
      <c r="B83" s="74"/>
      <c r="C83" s="86"/>
      <c r="D83" s="75"/>
      <c r="E83" s="76"/>
      <c r="F83" s="77"/>
      <c r="G83" s="77"/>
      <c r="M83" s="37">
        <f t="shared" si="3"/>
        <v>0</v>
      </c>
      <c r="N83" s="37">
        <f t="shared" si="2"/>
        <v>0</v>
      </c>
    </row>
    <row r="84" spans="2:14">
      <c r="B84" s="74"/>
      <c r="C84" s="86"/>
      <c r="D84" s="75"/>
      <c r="E84" s="76"/>
      <c r="F84" s="77"/>
      <c r="G84" s="77"/>
      <c r="M84" s="37">
        <f t="shared" si="3"/>
        <v>0</v>
      </c>
      <c r="N84" s="37">
        <f t="shared" si="2"/>
        <v>0</v>
      </c>
    </row>
    <row r="85" spans="2:14">
      <c r="B85" s="74"/>
      <c r="C85" s="86"/>
      <c r="D85" s="75"/>
      <c r="E85" s="76"/>
      <c r="F85" s="77"/>
      <c r="G85" s="77"/>
      <c r="M85" s="37">
        <f t="shared" si="3"/>
        <v>0</v>
      </c>
      <c r="N85" s="37">
        <f t="shared" si="2"/>
        <v>0</v>
      </c>
    </row>
    <row r="86" spans="2:14">
      <c r="B86" s="74"/>
      <c r="C86" s="86"/>
      <c r="D86" s="75"/>
      <c r="E86" s="76"/>
      <c r="F86" s="77"/>
      <c r="G86" s="77"/>
      <c r="M86" s="37">
        <f t="shared" si="3"/>
        <v>0</v>
      </c>
      <c r="N86" s="37">
        <f t="shared" si="2"/>
        <v>0</v>
      </c>
    </row>
    <row r="87" spans="2:14">
      <c r="B87" s="74"/>
      <c r="C87" s="86"/>
      <c r="D87" s="75"/>
      <c r="E87" s="76"/>
      <c r="F87" s="77"/>
      <c r="G87" s="77"/>
      <c r="M87" s="37">
        <f t="shared" si="3"/>
        <v>0</v>
      </c>
      <c r="N87" s="37">
        <f t="shared" si="2"/>
        <v>0</v>
      </c>
    </row>
    <row r="88" spans="2:14">
      <c r="B88" s="74"/>
      <c r="C88" s="86"/>
      <c r="D88" s="75"/>
      <c r="E88" s="76"/>
      <c r="F88" s="77"/>
      <c r="G88" s="77"/>
      <c r="M88" s="37">
        <f t="shared" si="3"/>
        <v>0</v>
      </c>
      <c r="N88" s="37">
        <f t="shared" si="2"/>
        <v>0</v>
      </c>
    </row>
    <row r="89" spans="2:14">
      <c r="B89" s="74"/>
      <c r="C89" s="86"/>
      <c r="D89" s="75"/>
      <c r="E89" s="76"/>
      <c r="F89" s="77"/>
      <c r="G89" s="77"/>
      <c r="M89" s="37">
        <f t="shared" si="3"/>
        <v>0</v>
      </c>
      <c r="N89" s="37">
        <f t="shared" si="2"/>
        <v>0</v>
      </c>
    </row>
    <row r="90" spans="2:14">
      <c r="B90" s="74"/>
      <c r="C90" s="86"/>
      <c r="D90" s="75"/>
      <c r="E90" s="76"/>
      <c r="F90" s="77"/>
      <c r="G90" s="77"/>
      <c r="M90" s="37">
        <f t="shared" si="3"/>
        <v>0</v>
      </c>
      <c r="N90" s="37">
        <f t="shared" si="2"/>
        <v>0</v>
      </c>
    </row>
    <row r="91" spans="2:14">
      <c r="B91" s="74"/>
      <c r="C91" s="86"/>
      <c r="D91" s="75"/>
      <c r="E91" s="76"/>
      <c r="F91" s="77"/>
      <c r="G91" s="77"/>
      <c r="M91" s="37">
        <f t="shared" si="3"/>
        <v>0</v>
      </c>
      <c r="N91" s="37">
        <f t="shared" si="2"/>
        <v>0</v>
      </c>
    </row>
    <row r="92" spans="2:14">
      <c r="B92" s="74"/>
      <c r="C92" s="86"/>
      <c r="D92" s="75"/>
      <c r="E92" s="76"/>
      <c r="F92" s="77"/>
      <c r="G92" s="77"/>
      <c r="M92" s="37">
        <f t="shared" si="3"/>
        <v>0</v>
      </c>
      <c r="N92" s="37">
        <f t="shared" si="2"/>
        <v>0</v>
      </c>
    </row>
    <row r="93" spans="2:14">
      <c r="B93" s="74"/>
      <c r="C93" s="86"/>
      <c r="D93" s="75"/>
      <c r="E93" s="76"/>
      <c r="F93" s="77"/>
      <c r="G93" s="77"/>
      <c r="M93" s="37">
        <f t="shared" si="3"/>
        <v>0</v>
      </c>
      <c r="N93" s="37">
        <f t="shared" si="2"/>
        <v>0</v>
      </c>
    </row>
    <row r="94" spans="2:14">
      <c r="B94" s="74"/>
      <c r="C94" s="86"/>
      <c r="D94" s="75"/>
      <c r="E94" s="76"/>
      <c r="F94" s="77"/>
      <c r="G94" s="77"/>
      <c r="M94" s="37">
        <f t="shared" si="3"/>
        <v>0</v>
      </c>
      <c r="N94" s="37">
        <f t="shared" si="2"/>
        <v>0</v>
      </c>
    </row>
    <row r="95" spans="2:14">
      <c r="B95" s="74"/>
      <c r="C95" s="86"/>
      <c r="D95" s="75"/>
      <c r="E95" s="76"/>
      <c r="F95" s="77"/>
      <c r="G95" s="77"/>
      <c r="M95" s="37">
        <f t="shared" si="3"/>
        <v>0</v>
      </c>
      <c r="N95" s="37">
        <f t="shared" si="2"/>
        <v>0</v>
      </c>
    </row>
    <row r="96" spans="2:14">
      <c r="B96" s="74"/>
      <c r="C96" s="86"/>
      <c r="D96" s="75"/>
      <c r="E96" s="76"/>
      <c r="F96" s="77"/>
      <c r="G96" s="77"/>
      <c r="M96" s="37">
        <f t="shared" si="3"/>
        <v>0</v>
      </c>
      <c r="N96" s="37">
        <f t="shared" si="2"/>
        <v>0</v>
      </c>
    </row>
    <row r="97" spans="2:14">
      <c r="B97" s="74"/>
      <c r="C97" s="86"/>
      <c r="D97" s="75"/>
      <c r="E97" s="76"/>
      <c r="F97" s="77"/>
      <c r="G97" s="77"/>
      <c r="M97" s="37">
        <f t="shared" si="3"/>
        <v>0</v>
      </c>
      <c r="N97" s="37">
        <f t="shared" si="2"/>
        <v>0</v>
      </c>
    </row>
    <row r="98" spans="2:14">
      <c r="B98" s="74"/>
      <c r="C98" s="86"/>
      <c r="D98" s="75"/>
      <c r="E98" s="76"/>
      <c r="F98" s="77"/>
      <c r="G98" s="77"/>
      <c r="M98" s="37">
        <f t="shared" si="3"/>
        <v>0</v>
      </c>
      <c r="N98" s="37">
        <f t="shared" si="2"/>
        <v>0</v>
      </c>
    </row>
    <row r="99" spans="2:14">
      <c r="B99" s="74"/>
      <c r="C99" s="86"/>
      <c r="D99" s="75"/>
      <c r="E99" s="76"/>
      <c r="F99" s="77"/>
      <c r="G99" s="77"/>
      <c r="M99" s="37">
        <f t="shared" si="3"/>
        <v>0</v>
      </c>
      <c r="N99" s="37">
        <f t="shared" si="2"/>
        <v>0</v>
      </c>
    </row>
    <row r="100" spans="2:14">
      <c r="B100" s="74"/>
      <c r="C100" s="86"/>
      <c r="D100" s="75"/>
      <c r="E100" s="76"/>
      <c r="F100" s="77"/>
      <c r="G100" s="77"/>
      <c r="M100" s="37">
        <f t="shared" si="3"/>
        <v>0</v>
      </c>
      <c r="N100" s="37">
        <f t="shared" si="2"/>
        <v>0</v>
      </c>
    </row>
    <row r="101" spans="2:14">
      <c r="B101" s="74"/>
      <c r="C101" s="86"/>
      <c r="D101" s="75"/>
      <c r="E101" s="76"/>
      <c r="F101" s="77"/>
      <c r="G101" s="77"/>
      <c r="M101" s="37">
        <f t="shared" si="3"/>
        <v>0</v>
      </c>
      <c r="N101" s="37">
        <f t="shared" si="2"/>
        <v>0</v>
      </c>
    </row>
    <row r="102" spans="2:14" ht="14.5" thickBot="1">
      <c r="B102" s="74"/>
      <c r="C102" s="86"/>
      <c r="D102" s="75"/>
      <c r="E102" s="76"/>
      <c r="F102" s="78"/>
      <c r="G102" s="78"/>
      <c r="M102" s="37">
        <f t="shared" si="3"/>
        <v>0</v>
      </c>
      <c r="N102" s="37">
        <f t="shared" si="2"/>
        <v>0</v>
      </c>
    </row>
    <row r="103" spans="2:14" ht="67" customHeight="1" thickTop="1" thickBot="1">
      <c r="B103" s="45"/>
      <c r="C103" s="45"/>
      <c r="D103" s="59" t="s">
        <v>152</v>
      </c>
      <c r="E103" s="60">
        <f>SUM(E3:E102)</f>
        <v>0</v>
      </c>
      <c r="F103" s="61" t="s">
        <v>154</v>
      </c>
      <c r="G103" s="62">
        <f>N103</f>
        <v>0</v>
      </c>
      <c r="N103" s="44">
        <f>SUM(N3:N102)</f>
        <v>0</v>
      </c>
    </row>
    <row r="104" spans="2:14" ht="14.5" thickTop="1"/>
  </sheetData>
  <mergeCells count="4">
    <mergeCell ref="B1:D1"/>
    <mergeCell ref="A1:A2"/>
    <mergeCell ref="E1:E2"/>
    <mergeCell ref="F1:G1"/>
  </mergeCells>
  <phoneticPr fontId="35"/>
  <dataValidations count="1">
    <dataValidation type="list" allowBlank="1" showInputMessage="1" showErrorMessage="1" sqref="F3:G102" xr:uid="{892FC29D-B754-42F7-BA53-0E6556F761F7}">
      <formula1>$L$3:$L$4</formula1>
    </dataValidation>
  </dataValidations>
  <pageMargins left="0.7" right="0.7" top="0.75" bottom="0.75" header="0.3" footer="0.3"/>
  <pageSetup paperSize="9" scale="48" orientation="portrait" r:id="rId1"/>
  <headerFooter>
    <oddHeader>&amp;L
&amp;18【対象施設報告シート】</oddHeader>
  </headerFooter>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codeName="Sheet4">
    <tabColor rgb="FFFFFF00"/>
    <pageSetUpPr fitToPage="1"/>
  </sheetPr>
  <dimension ref="A1:J9"/>
  <sheetViews>
    <sheetView tabSelected="1" view="pageBreakPreview" zoomScale="90" zoomScaleNormal="130" zoomScaleSheetLayoutView="90" workbookViewId="0">
      <selection activeCell="H4" sqref="H4"/>
    </sheetView>
  </sheetViews>
  <sheetFormatPr defaultColWidth="9" defaultRowHeight="13"/>
  <cols>
    <col min="1" max="1" width="37.90625" style="6" customWidth="1"/>
    <col min="2" max="5" width="15.08984375" style="14" customWidth="1"/>
    <col min="6" max="6" width="16.453125" style="14" customWidth="1"/>
    <col min="7" max="7" width="24.26953125" style="14" customWidth="1"/>
    <col min="8" max="8" width="19.7265625" style="14" customWidth="1"/>
    <col min="9" max="9" width="42.08984375" style="6" customWidth="1"/>
    <col min="10" max="10" width="187.26953125" style="7" customWidth="1"/>
    <col min="11" max="16" width="14.6328125" style="6" customWidth="1"/>
    <col min="17" max="17" width="18.90625" style="6" customWidth="1"/>
    <col min="18" max="18" width="9" style="6"/>
    <col min="19" max="25" width="9" style="6" customWidth="1"/>
    <col min="26" max="16384" width="9" style="6"/>
  </cols>
  <sheetData>
    <row r="1" spans="1:10" ht="73.5" customHeight="1">
      <c r="A1" s="63" t="s">
        <v>156</v>
      </c>
      <c r="B1" s="104" t="s">
        <v>120</v>
      </c>
      <c r="C1" s="105"/>
      <c r="D1" s="105"/>
      <c r="E1" s="105"/>
      <c r="F1" s="105"/>
      <c r="G1" s="105"/>
      <c r="H1" s="105"/>
      <c r="I1" s="25"/>
    </row>
    <row r="2" spans="1:10" ht="41.25" customHeight="1">
      <c r="A2" s="106" t="s">
        <v>170</v>
      </c>
      <c r="B2" s="107"/>
      <c r="C2" s="107"/>
      <c r="D2" s="107"/>
      <c r="E2" s="107"/>
      <c r="F2" s="107"/>
      <c r="G2" s="107"/>
      <c r="H2" s="107"/>
      <c r="I2" s="108" t="s">
        <v>54</v>
      </c>
      <c r="J2" s="8"/>
    </row>
    <row r="3" spans="1:10" ht="72.75" customHeight="1">
      <c r="A3" s="9" t="s">
        <v>119</v>
      </c>
      <c r="B3" s="13" t="s">
        <v>103</v>
      </c>
      <c r="C3" s="13" t="s">
        <v>104</v>
      </c>
      <c r="D3" s="13" t="s">
        <v>102</v>
      </c>
      <c r="E3" s="13" t="s">
        <v>105</v>
      </c>
      <c r="F3" s="13" t="s">
        <v>106</v>
      </c>
      <c r="G3" s="13" t="s">
        <v>108</v>
      </c>
      <c r="H3" s="13" t="s">
        <v>107</v>
      </c>
      <c r="I3" s="109"/>
      <c r="J3" s="15" t="s">
        <v>100</v>
      </c>
    </row>
    <row r="4" spans="1:10" ht="84.75" customHeight="1">
      <c r="A4" s="11" t="s">
        <v>116</v>
      </c>
      <c r="B4" s="16"/>
      <c r="C4" s="16"/>
      <c r="D4" s="88" t="e">
        <f>C4/B4-1</f>
        <v>#DIV/0!</v>
      </c>
      <c r="E4" s="27" t="e">
        <f>(D4-0.02)*B4</f>
        <v>#DIV/0!</v>
      </c>
      <c r="F4" s="28">
        <v>0</v>
      </c>
      <c r="G4" s="34">
        <v>0</v>
      </c>
      <c r="H4" s="29">
        <v>0</v>
      </c>
      <c r="I4" s="30">
        <f>F4*G4*H4</f>
        <v>0</v>
      </c>
      <c r="J4" s="15"/>
    </row>
    <row r="5" spans="1:10" ht="93.75" customHeight="1">
      <c r="A5" s="11" t="s">
        <v>117</v>
      </c>
      <c r="B5" s="16"/>
      <c r="C5" s="16"/>
      <c r="D5" s="26" t="e">
        <f>C5/B5-1</f>
        <v>#DIV/0!</v>
      </c>
      <c r="E5" s="27" t="e">
        <f>(D5-0.02)*B5</f>
        <v>#DIV/0!</v>
      </c>
      <c r="F5" s="28">
        <v>0</v>
      </c>
      <c r="G5" s="34">
        <v>0</v>
      </c>
      <c r="H5" s="29">
        <v>0</v>
      </c>
      <c r="I5" s="30">
        <f>F5*G5*H5</f>
        <v>0</v>
      </c>
      <c r="J5" s="15"/>
    </row>
    <row r="6" spans="1:10" ht="109.5" customHeight="1">
      <c r="A6" s="11" t="s">
        <v>118</v>
      </c>
      <c r="B6" s="110"/>
      <c r="C6" s="111"/>
      <c r="D6" s="111"/>
      <c r="E6" s="111"/>
      <c r="F6" s="111"/>
      <c r="G6" s="111"/>
      <c r="H6" s="111"/>
      <c r="I6" s="16">
        <v>0</v>
      </c>
      <c r="J6" s="15"/>
    </row>
    <row r="7" spans="1:10" ht="77" customHeight="1">
      <c r="A7" s="112" t="s">
        <v>168</v>
      </c>
      <c r="B7" s="113"/>
      <c r="C7" s="113"/>
      <c r="D7" s="113"/>
      <c r="E7" s="113"/>
      <c r="F7" s="113"/>
      <c r="G7" s="113"/>
      <c r="H7" s="113"/>
      <c r="I7" s="113"/>
    </row>
    <row r="9" spans="1:10">
      <c r="A9" s="36"/>
    </row>
  </sheetData>
  <mergeCells count="5">
    <mergeCell ref="B1:H1"/>
    <mergeCell ref="A2:H2"/>
    <mergeCell ref="I2:I3"/>
    <mergeCell ref="B6:H6"/>
    <mergeCell ref="A7:I7"/>
  </mergeCells>
  <phoneticPr fontId="35"/>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sheetPr codeName="Sheet6"/>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'【総額及び平均額】賃上げ支援事業実績報告書（法人単位）'!Print_Area</vt:lpstr>
      <vt:lpstr>'対象施設報告シート（法人単位）'!Print_Area</vt:lpstr>
      <vt:lpstr>'別紙（2.0％超部分算定シート）（法人単位）'!Print_Area</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武田 直樹</cp:lastModifiedBy>
  <cp:revision>2</cp:revision>
  <cp:lastPrinted>2026-07-02T03:36:52Z</cp:lastPrinted>
  <dcterms:created xsi:type="dcterms:W3CDTF">2017-10-26T07:12:00Z</dcterms:created>
  <dcterms:modified xsi:type="dcterms:W3CDTF">2026-07-02T05:04:04Z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